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75" windowWidth="16380" windowHeight="4950" tabRatio="686" activeTab="1"/>
  </bookViews>
  <sheets>
    <sheet name="Riepilogo TOTALE" sheetId="1" r:id="rId1"/>
    <sheet name="Ricavi per Partita 2023-24" sheetId="2" r:id="rId2"/>
    <sheet name="Ricavi per Piazzamento 2023-24" sheetId="3" r:id="rId3"/>
    <sheet name="Ricavi per Rendimento 2023-24" sheetId="4" r:id="rId4"/>
    <sheet name="Conferme e Opzioni 2023-24" sheetId="5" r:id="rId5"/>
  </sheets>
  <definedNames>
    <definedName name="_xlnm.Print_Area" localSheetId="0">'Riepilogo TOTALE'!$A$1:$R$44</definedName>
  </definedNames>
  <calcPr fullCalcOnLoad="1"/>
</workbook>
</file>

<file path=xl/sharedStrings.xml><?xml version="1.0" encoding="utf-8"?>
<sst xmlns="http://schemas.openxmlformats.org/spreadsheetml/2006/main" count="391" uniqueCount="120">
  <si>
    <t>1° Girone</t>
  </si>
  <si>
    <t>2° Girone</t>
  </si>
  <si>
    <t>TOTALE</t>
  </si>
  <si>
    <t>SERIE A</t>
  </si>
  <si>
    <t>v</t>
  </si>
  <si>
    <t>n</t>
  </si>
  <si>
    <t>p</t>
  </si>
  <si>
    <t xml:space="preserve">Tot. Bonus </t>
  </si>
  <si>
    <t>Punti</t>
  </si>
  <si>
    <t>Ghebbe</t>
  </si>
  <si>
    <t>Il Prof. Scoglio</t>
  </si>
  <si>
    <t>Pipone</t>
  </si>
  <si>
    <t>SERIE B</t>
  </si>
  <si>
    <t>BONUS PER PARTITA :</t>
  </si>
  <si>
    <t>SERIE A ogni vittoria : 3 mld.</t>
  </si>
  <si>
    <t>SERIE A ogni pareggio : 2 mld.</t>
  </si>
  <si>
    <t>SERIE A ogni sconfitta : 1 mld.</t>
  </si>
  <si>
    <t>SERIE B ogni vittoria : 2 mld.</t>
  </si>
  <si>
    <t>SERIE B ogni pareggio : 1 mld.</t>
  </si>
  <si>
    <t>SERIE B ogni sconfitta : 0 mld.</t>
  </si>
  <si>
    <t>Posizione</t>
  </si>
  <si>
    <t>Fantallenatore</t>
  </si>
  <si>
    <t>Mld.</t>
  </si>
  <si>
    <t>1°</t>
  </si>
  <si>
    <t>2°</t>
  </si>
  <si>
    <t>3°</t>
  </si>
  <si>
    <t>4°</t>
  </si>
  <si>
    <t>5°</t>
  </si>
  <si>
    <t>6°</t>
  </si>
  <si>
    <t>7°</t>
  </si>
  <si>
    <t>8°</t>
  </si>
  <si>
    <t>Classifica Ri-Calcolata per Fantamedia :</t>
  </si>
  <si>
    <t>Miglioramento/Peggioramento :</t>
  </si>
  <si>
    <t>Mld. Bonus :</t>
  </si>
  <si>
    <t>Conferme</t>
  </si>
  <si>
    <t>Opzioni</t>
  </si>
  <si>
    <t>Ricavi per Piazzamento</t>
  </si>
  <si>
    <t>Campionato</t>
  </si>
  <si>
    <t>Coppa</t>
  </si>
  <si>
    <t>Supercoppa</t>
  </si>
  <si>
    <t>Scambi Pre-Asta</t>
  </si>
  <si>
    <t>SERIE C</t>
  </si>
  <si>
    <t>SERIE C ogni vittoria : 2 mld.</t>
  </si>
  <si>
    <t>SERIE C ogni pareggio : 1 mld.</t>
  </si>
  <si>
    <t>SERIE C ogni sconfitta : 0 mld.</t>
  </si>
  <si>
    <t xml:space="preserve">Mld. Bonus </t>
  </si>
  <si>
    <t>Mr. Stike</t>
  </si>
  <si>
    <t>CONFERME e OPZIONI BONUS</t>
  </si>
  <si>
    <t>Ziosanta</t>
  </si>
  <si>
    <t>Conferme Bonus</t>
  </si>
  <si>
    <t>Opzioni Bonus</t>
  </si>
  <si>
    <t>Tot. Conferme</t>
  </si>
  <si>
    <t>Tot. Opzioni</t>
  </si>
  <si>
    <t>Limiti Conferme</t>
  </si>
  <si>
    <t>CONFERME : IN QUALSIASI CASO MAI PIU' DI  2 PER RUOLO</t>
  </si>
  <si>
    <t>IN VERDE CHIARO I BONUS GIA' ASSEGNATI DURANTE IL CORSO DELLA STAGIONE</t>
  </si>
  <si>
    <t>Danito 77</t>
  </si>
  <si>
    <t>IN VERDE GLI ULTIMI BONUS ASSEGNATI</t>
  </si>
  <si>
    <t>Avanzati</t>
  </si>
  <si>
    <t>Base</t>
  </si>
  <si>
    <t>Mld. ASTA</t>
  </si>
  <si>
    <t>F.G. Cup</t>
  </si>
  <si>
    <t>I RICAVI PER PARTITA DERIVANTI DALLE GARE DI COPPA SONO STATI ELIMINATI</t>
  </si>
  <si>
    <t>IL GENIO 5</t>
  </si>
  <si>
    <t>Bencio</t>
  </si>
  <si>
    <t>Ariatticapitano</t>
  </si>
  <si>
    <t>Bell</t>
  </si>
  <si>
    <t>Piri</t>
  </si>
  <si>
    <t>Jack</t>
  </si>
  <si>
    <t>Alino815</t>
  </si>
  <si>
    <t>Toro de Sora</t>
  </si>
  <si>
    <t xml:space="preserve">I BONUS VENGONO ASSEGNATI AL TERMINE DI OGNI GIRONE DI FANTACAMPIONATO </t>
  </si>
  <si>
    <t>Il centauro - Volgotron</t>
  </si>
  <si>
    <t>Pane - AndreaB</t>
  </si>
  <si>
    <t>Il cagnaccio</t>
  </si>
  <si>
    <t>Non si possono MAI riconfermare più di 2 giocatori per ogni ruolo.</t>
  </si>
  <si>
    <t>Marco.pipino il breve</t>
  </si>
  <si>
    <t>Steppa7</t>
  </si>
  <si>
    <t>Amichevoli</t>
  </si>
  <si>
    <t>Per "PMed" o "Fantamedia" si intende la Fantamedia PARZIALE, quindi quella NON comprensiva dei bonus fattore campo e dei modificatori.</t>
  </si>
  <si>
    <t>PMed</t>
  </si>
  <si>
    <t>Rendimento PMed</t>
  </si>
  <si>
    <t>LAPOlverina - FerroReborn</t>
  </si>
  <si>
    <t>AndreaMelli - MarcoMelli</t>
  </si>
  <si>
    <t>Confermabili</t>
  </si>
  <si>
    <t>PRIMA SQUADRA</t>
  </si>
  <si>
    <t>PRIMAVERA</t>
  </si>
  <si>
    <t>Limiti alle Conferme PRIMA SQUADRA</t>
  </si>
  <si>
    <t>(Nessun limite alle conferme PRIMAVERA)</t>
  </si>
  <si>
    <t>Per quanto riguarda i giocatori "PRIMAVERA" ricordo che se ne possono avere 3 al massimo e che sono tutti e 3 confermabili, anche se arrivati durante il Mercato Estivo. 
La colonna dei "PRIMAVERA CONFERMABILI"  quindi potrebbe subire delle modifiche in caso di scambi durante il Mercato Estivo.</t>
  </si>
  <si>
    <t>Totale Mld. Stag. 2022/2023</t>
  </si>
  <si>
    <t>Mi scappa da Kaka - IPPOLEMICO</t>
  </si>
  <si>
    <t>Fedeborri - Tommigiglio</t>
  </si>
  <si>
    <t>SERIE A 2023/2024</t>
  </si>
  <si>
    <t>SERIE B 2023/2024</t>
  </si>
  <si>
    <t>SERIE C 2023/2024</t>
  </si>
  <si>
    <r>
      <t xml:space="preserve">FANTACAPOCANNONIERE SERIE "A" 2022/2023 : </t>
    </r>
    <r>
      <rPr>
        <b/>
        <u val="single"/>
        <sz val="11"/>
        <color indexed="10"/>
        <rFont val="Franklin Gothic Medium Cond"/>
        <family val="2"/>
      </rPr>
      <t>OSIMHEN (Ghebbe - Tondo Doni FC)</t>
    </r>
    <r>
      <rPr>
        <b/>
        <sz val="11"/>
        <color indexed="10"/>
        <rFont val="Franklin Gothic Medium Cond"/>
        <family val="2"/>
      </rPr>
      <t xml:space="preserve">  </t>
    </r>
    <r>
      <rPr>
        <b/>
        <u val="single"/>
        <sz val="11"/>
        <color indexed="60"/>
        <rFont val="Franklin Gothic Medium Cond"/>
        <family val="2"/>
      </rPr>
      <t>---&gt; CONFERMA o OPZIONE BONUS</t>
    </r>
  </si>
  <si>
    <r>
      <t xml:space="preserve">FANTACAPOCANNONIERE SERIE "B" 2022/2023 : </t>
    </r>
    <r>
      <rPr>
        <b/>
        <u val="single"/>
        <sz val="11"/>
        <color indexed="10"/>
        <rFont val="Franklin Gothic Medium Cond"/>
        <family val="2"/>
      </rPr>
      <t xml:space="preserve">OSIMHEN (Danito 77 - Real Patatinaikos)  </t>
    </r>
    <r>
      <rPr>
        <b/>
        <u val="single"/>
        <sz val="11"/>
        <color indexed="60"/>
        <rFont val="Franklin Gothic Medium Cond"/>
        <family val="2"/>
      </rPr>
      <t>---&gt; CONFERMA o OPZIONE BONUS</t>
    </r>
  </si>
  <si>
    <r>
      <t xml:space="preserve">VINCITORE "COPPA di LEGA" 2022/2023 : </t>
    </r>
    <r>
      <rPr>
        <b/>
        <u val="single"/>
        <sz val="11"/>
        <color indexed="10"/>
        <rFont val="Franklin Gothic Medium Cond"/>
        <family val="2"/>
      </rPr>
      <t>El machico FT (Il Prof. Scoglio)</t>
    </r>
    <r>
      <rPr>
        <b/>
        <sz val="11"/>
        <color indexed="10"/>
        <rFont val="Franklin Gothic Medium Cond"/>
        <family val="2"/>
      </rPr>
      <t xml:space="preserve">  </t>
    </r>
    <r>
      <rPr>
        <b/>
        <u val="single"/>
        <sz val="11"/>
        <color indexed="60"/>
        <rFont val="Franklin Gothic Medium Cond"/>
        <family val="2"/>
      </rPr>
      <t>--&gt; N 1 CONFERMA BONUS</t>
    </r>
  </si>
  <si>
    <r>
      <t xml:space="preserve">FINALISTA "COPPA di LEGA" 2022/2023 : </t>
    </r>
    <r>
      <rPr>
        <b/>
        <u val="single"/>
        <sz val="11"/>
        <color indexed="10"/>
        <rFont val="Franklin Gothic Medium Cond"/>
        <family val="2"/>
      </rPr>
      <t>Real Patatinaikos (Danito 77)</t>
    </r>
    <r>
      <rPr>
        <b/>
        <sz val="11"/>
        <color indexed="10"/>
        <rFont val="Franklin Gothic Medium Cond"/>
        <family val="2"/>
      </rPr>
      <t xml:space="preserve">  </t>
    </r>
    <r>
      <rPr>
        <b/>
        <u val="single"/>
        <sz val="11"/>
        <color indexed="60"/>
        <rFont val="Franklin Gothic Medium Cond"/>
        <family val="2"/>
      </rPr>
      <t>--&gt; N 1 OPZIONE BONUS</t>
    </r>
  </si>
  <si>
    <t>Mone - Olmo</t>
  </si>
  <si>
    <r>
      <t xml:space="preserve">VINCITORE "SUPERCOPPA di LEGA" 2021/2022 : </t>
    </r>
    <r>
      <rPr>
        <b/>
        <u val="single"/>
        <sz val="11"/>
        <color indexed="10"/>
        <rFont val="Franklin Gothic Medium Cond"/>
        <family val="2"/>
      </rPr>
      <t>Arrogandhi FC (Alino815)</t>
    </r>
    <r>
      <rPr>
        <b/>
        <sz val="11"/>
        <rFont val="Franklin Gothic Medium Cond"/>
        <family val="2"/>
      </rPr>
      <t xml:space="preserve">  </t>
    </r>
    <r>
      <rPr>
        <b/>
        <u val="single"/>
        <sz val="11"/>
        <color indexed="60"/>
        <rFont val="Franklin Gothic Medium Cond"/>
        <family val="2"/>
      </rPr>
      <t>--&gt; N 1 OPZIONE BONUS</t>
    </r>
  </si>
  <si>
    <r>
      <t xml:space="preserve">VINCITORE "F.G. CUP " 2022/2023 : </t>
    </r>
    <r>
      <rPr>
        <b/>
        <u val="single"/>
        <sz val="11"/>
        <color indexed="10"/>
        <rFont val="Franklin Gothic Medium Cond"/>
        <family val="2"/>
      </rPr>
      <t>Longobarda (Mr. Stike)</t>
    </r>
    <r>
      <rPr>
        <b/>
        <u val="single"/>
        <sz val="11"/>
        <rFont val="Franklin Gothic Medium Cond"/>
        <family val="2"/>
      </rPr>
      <t xml:space="preserve"> --&gt; BONUS di 70 mld.</t>
    </r>
  </si>
  <si>
    <t>RIEPILOGO dei BONUS ASSEGNATI "PER PARTITA" - Lega FANTAGHEBBE - Stagione 2023/2024</t>
  </si>
  <si>
    <t>COPPA di LEGA 2023/2024</t>
  </si>
  <si>
    <t>F.G. CUP 2023/2024</t>
  </si>
  <si>
    <t>RIEPILOGO dei BONUS ASSEGNATI "PER PIAZZAMENTO" - Lega FANTAGHEBBE - Stagione 2023/2024</t>
  </si>
  <si>
    <t>SUPERCOPPA di LEGA 2022/2023</t>
  </si>
  <si>
    <t>BONUS ASSEGNATI "PER RENDIMENTO" - Lega FANTAGHEBBE - Stagione 2023/2024 (Calcoli sulla FANTAMEDIA PARZIALE)</t>
  </si>
  <si>
    <t>SERIE A 2024/2025</t>
  </si>
  <si>
    <t>SERIE B 2024/2025</t>
  </si>
  <si>
    <t>SERIE C 2024/2025</t>
  </si>
  <si>
    <t>2024/2025</t>
  </si>
  <si>
    <t xml:space="preserve">RIEPILOGO delle CONFERME e OPZIONI Stagione 2023/2024 - Lega FANTAGHEBBE </t>
  </si>
  <si>
    <t>RIEPILOGO GENERALE della Stagione 2023/2024 e ordini di asta 2024/2025 - Lega FANTAGHEBBE</t>
  </si>
  <si>
    <t xml:space="preserve">I Ricavi per Partita sono gia' stati assegnati durante la stagione appena terminata e sono da considerarsi nei Mld. Avanzati. </t>
  </si>
  <si>
    <t>(-1 in classifica)</t>
  </si>
  <si>
    <t>(Campo Neutro) (-1 PARTITA CONG.)</t>
  </si>
  <si>
    <t>(-2 in classifica)</t>
  </si>
  <si>
    <t>4° e 5° Girone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</si>
</sst>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87">
    <font>
      <sz val="10"/>
      <name val="Arial"/>
      <family val="2"/>
    </font>
    <font>
      <sz val="8"/>
      <name val="Arial"/>
      <family val="2"/>
    </font>
    <font>
      <b/>
      <sz val="10"/>
      <color indexed="13"/>
      <name val="Franklin Gothic Medium Cond"/>
      <family val="2"/>
    </font>
    <font>
      <sz val="10"/>
      <color indexed="9"/>
      <name val="Franklin Gothic Medium Cond"/>
      <family val="2"/>
    </font>
    <font>
      <b/>
      <sz val="14"/>
      <name val="Franklin Gothic Medium Cond"/>
      <family val="2"/>
    </font>
    <font>
      <sz val="10"/>
      <name val="Franklin Gothic Medium Cond"/>
      <family val="2"/>
    </font>
    <font>
      <b/>
      <sz val="10"/>
      <name val="Franklin Gothic Medium Cond"/>
      <family val="2"/>
    </font>
    <font>
      <b/>
      <sz val="9"/>
      <name val="Franklin Gothic Medium Cond"/>
      <family val="2"/>
    </font>
    <font>
      <b/>
      <sz val="9"/>
      <color indexed="10"/>
      <name val="Franklin Gothic Medium Cond"/>
      <family val="2"/>
    </font>
    <font>
      <b/>
      <u val="single"/>
      <sz val="9"/>
      <name val="Franklin Gothic Medium Cond"/>
      <family val="2"/>
    </font>
    <font>
      <u val="single"/>
      <sz val="9"/>
      <name val="Franklin Gothic Medium Cond"/>
      <family val="2"/>
    </font>
    <font>
      <b/>
      <sz val="10"/>
      <color indexed="9"/>
      <name val="Franklin Gothic Medium Cond"/>
      <family val="2"/>
    </font>
    <font>
      <b/>
      <sz val="13"/>
      <color indexed="9"/>
      <name val="Franklin Gothic Medium Cond"/>
      <family val="2"/>
    </font>
    <font>
      <sz val="10"/>
      <color indexed="10"/>
      <name val="Franklin Gothic Medium Cond"/>
      <family val="2"/>
    </font>
    <font>
      <b/>
      <sz val="10"/>
      <color indexed="10"/>
      <name val="Franklin Gothic Medium Cond"/>
      <family val="2"/>
    </font>
    <font>
      <b/>
      <sz val="7"/>
      <color indexed="10"/>
      <name val="Franklin Gothic Medium Cond"/>
      <family val="2"/>
    </font>
    <font>
      <sz val="8"/>
      <color indexed="10"/>
      <name val="Franklin Gothic Medium Cond"/>
      <family val="2"/>
    </font>
    <font>
      <b/>
      <sz val="10"/>
      <color indexed="11"/>
      <name val="Franklin Gothic Medium Cond"/>
      <family val="2"/>
    </font>
    <font>
      <b/>
      <sz val="12"/>
      <name val="Franklin Gothic Medium Cond"/>
      <family val="2"/>
    </font>
    <font>
      <sz val="11"/>
      <name val="Franklin Gothic Medium Cond"/>
      <family val="2"/>
    </font>
    <font>
      <b/>
      <sz val="11"/>
      <name val="Franklin Gothic Medium Cond"/>
      <family val="2"/>
    </font>
    <font>
      <b/>
      <sz val="16"/>
      <color indexed="9"/>
      <name val="Franklin Gothic Medium Cond"/>
      <family val="2"/>
    </font>
    <font>
      <b/>
      <sz val="22"/>
      <name val="Franklin Gothic Medium Cond"/>
      <family val="2"/>
    </font>
    <font>
      <b/>
      <u val="single"/>
      <sz val="10"/>
      <name val="Franklin Gothic Medium Cond"/>
      <family val="2"/>
    </font>
    <font>
      <b/>
      <u val="single"/>
      <sz val="9"/>
      <color indexed="60"/>
      <name val="Franklin Gothic Medium Cond"/>
      <family val="2"/>
    </font>
    <font>
      <b/>
      <i/>
      <u val="single"/>
      <sz val="10"/>
      <color indexed="10"/>
      <name val="Franklin Gothic Medium Cond"/>
      <family val="2"/>
    </font>
    <font>
      <sz val="9"/>
      <name val="Franklin Gothic Medium Cond"/>
      <family val="2"/>
    </font>
    <font>
      <sz val="7"/>
      <name val="Franklin Gothic Medium Cond"/>
      <family val="2"/>
    </font>
    <font>
      <sz val="8"/>
      <name val="Franklin Gothic Medium Cond"/>
      <family val="2"/>
    </font>
    <font>
      <b/>
      <u val="single"/>
      <sz val="16"/>
      <color indexed="10"/>
      <name val="Franklin Gothic Medium Cond"/>
      <family val="2"/>
    </font>
    <font>
      <b/>
      <u val="single"/>
      <sz val="11"/>
      <name val="Franklin Gothic Medium Cond"/>
      <family val="2"/>
    </font>
    <font>
      <b/>
      <sz val="11"/>
      <color indexed="10"/>
      <name val="Franklin Gothic Medium Cond"/>
      <family val="2"/>
    </font>
    <font>
      <b/>
      <u val="single"/>
      <sz val="11"/>
      <color indexed="60"/>
      <name val="Franklin Gothic Medium Cond"/>
      <family val="2"/>
    </font>
    <font>
      <b/>
      <u val="single"/>
      <sz val="11"/>
      <color indexed="10"/>
      <name val="Franklin Gothic Medium Cond"/>
      <family val="2"/>
    </font>
    <font>
      <b/>
      <u val="single"/>
      <sz val="20"/>
      <color indexed="10"/>
      <name val="Franklin Gothic Medium Cond"/>
      <family val="2"/>
    </font>
    <font>
      <b/>
      <sz val="18"/>
      <name val="Franklin Gothic Medium Cond"/>
      <family val="2"/>
    </font>
    <font>
      <b/>
      <sz val="16"/>
      <name val="Franklin Gothic Medium 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7"/>
      <name val="Franklin Gothic Medium Cond"/>
      <family val="2"/>
    </font>
    <font>
      <b/>
      <sz val="10"/>
      <color indexed="60"/>
      <name val="Franklin Gothic Medium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Franklin Gothic Medium Cond"/>
      <family val="2"/>
    </font>
    <font>
      <sz val="8"/>
      <color rgb="FFFF0000"/>
      <name val="Franklin Gothic Medium Cond"/>
      <family val="2"/>
    </font>
    <font>
      <b/>
      <sz val="10"/>
      <color rgb="FFFF0000"/>
      <name val="Franklin Gothic Medium Cond"/>
      <family val="2"/>
    </font>
    <font>
      <b/>
      <sz val="9"/>
      <color rgb="FF00B050"/>
      <name val="Franklin Gothic Medium Cond"/>
      <family val="2"/>
    </font>
    <font>
      <b/>
      <sz val="10"/>
      <color theme="0"/>
      <name val="Franklin Gothic Medium Cond"/>
      <family val="2"/>
    </font>
    <font>
      <b/>
      <sz val="9"/>
      <color rgb="FFFF0000"/>
      <name val="Franklin Gothic Medium Cond"/>
      <family val="2"/>
    </font>
    <font>
      <b/>
      <sz val="10"/>
      <color rgb="FFFFFF00"/>
      <name val="Franklin Gothic Medium Cond"/>
      <family val="2"/>
    </font>
    <font>
      <b/>
      <sz val="9"/>
      <color rgb="FF008000"/>
      <name val="Franklin Gothic Medium Cond"/>
      <family val="2"/>
    </font>
    <font>
      <b/>
      <sz val="10"/>
      <color rgb="FFC00000"/>
      <name val="Franklin Gothic Medium Cond"/>
      <family val="2"/>
    </font>
    <font>
      <sz val="10"/>
      <color theme="0"/>
      <name val="Franklin Gothic Medium Cond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8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9" fillId="10" borderId="0" xfId="0" applyFont="1" applyFill="1" applyAlignment="1">
      <alignment/>
    </xf>
    <xf numFmtId="0" fontId="10" fillId="1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38" borderId="0" xfId="0" applyFont="1" applyFill="1" applyAlignment="1">
      <alignment/>
    </xf>
    <xf numFmtId="0" fontId="5" fillId="6" borderId="13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7" fillId="6" borderId="0" xfId="0" applyFont="1" applyFill="1" applyAlignment="1">
      <alignment horizontal="center"/>
    </xf>
    <xf numFmtId="0" fontId="5" fillId="6" borderId="11" xfId="0" applyFont="1" applyFill="1" applyBorder="1" applyAlignment="1">
      <alignment horizontal="center"/>
    </xf>
    <xf numFmtId="172" fontId="7" fillId="6" borderId="12" xfId="0" applyNumberFormat="1" applyFont="1" applyFill="1" applyBorder="1" applyAlignment="1">
      <alignment horizontal="center"/>
    </xf>
    <xf numFmtId="172" fontId="7" fillId="6" borderId="14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5" fillId="10" borderId="11" xfId="0" applyFont="1" applyFill="1" applyBorder="1" applyAlignment="1">
      <alignment horizontal="center"/>
    </xf>
    <xf numFmtId="172" fontId="7" fillId="10" borderId="12" xfId="0" applyNumberFormat="1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172" fontId="7" fillId="10" borderId="14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39" borderId="0" xfId="0" applyFont="1" applyFill="1" applyAlignment="1">
      <alignment horizontal="center"/>
    </xf>
    <xf numFmtId="0" fontId="5" fillId="39" borderId="11" xfId="0" applyFont="1" applyFill="1" applyBorder="1" applyAlignment="1">
      <alignment horizontal="center"/>
    </xf>
    <xf numFmtId="172" fontId="7" fillId="39" borderId="12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72" fontId="7" fillId="39" borderId="14" xfId="0" applyNumberFormat="1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172" fontId="7" fillId="39" borderId="16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5" fillId="39" borderId="0" xfId="0" applyFont="1" applyFill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7" fillId="6" borderId="14" xfId="0" applyFont="1" applyFill="1" applyBorder="1" applyAlignment="1">
      <alignment horizontal="center"/>
    </xf>
    <xf numFmtId="0" fontId="77" fillId="6" borderId="16" xfId="0" applyFont="1" applyFill="1" applyBorder="1" applyAlignment="1">
      <alignment horizontal="center"/>
    </xf>
    <xf numFmtId="0" fontId="79" fillId="6" borderId="13" xfId="0" applyFont="1" applyFill="1" applyBorder="1" applyAlignment="1">
      <alignment horizontal="center"/>
    </xf>
    <xf numFmtId="0" fontId="79" fillId="10" borderId="13" xfId="0" applyFont="1" applyFill="1" applyBorder="1" applyAlignment="1">
      <alignment horizontal="center"/>
    </xf>
    <xf numFmtId="0" fontId="77" fillId="10" borderId="14" xfId="0" applyFont="1" applyFill="1" applyBorder="1" applyAlignment="1">
      <alignment horizontal="center"/>
    </xf>
    <xf numFmtId="0" fontId="79" fillId="6" borderId="15" xfId="0" applyFont="1" applyFill="1" applyBorder="1" applyAlignment="1">
      <alignment horizontal="center"/>
    </xf>
    <xf numFmtId="0" fontId="79" fillId="10" borderId="15" xfId="0" applyFont="1" applyFill="1" applyBorder="1" applyAlignment="1">
      <alignment horizontal="center"/>
    </xf>
    <xf numFmtId="0" fontId="77" fillId="10" borderId="16" xfId="0" applyFont="1" applyFill="1" applyBorder="1" applyAlignment="1" quotePrefix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80" fillId="0" borderId="0" xfId="0" applyFont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 quotePrefix="1">
      <alignment horizontal="center"/>
    </xf>
    <xf numFmtId="0" fontId="26" fillId="6" borderId="24" xfId="0" applyFont="1" applyFill="1" applyBorder="1" applyAlignment="1" quotePrefix="1">
      <alignment horizontal="center"/>
    </xf>
    <xf numFmtId="0" fontId="7" fillId="6" borderId="24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6" borderId="25" xfId="0" applyFont="1" applyFill="1" applyBorder="1" applyAlignment="1" quotePrefix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 quotePrefix="1">
      <alignment horizontal="center"/>
    </xf>
    <xf numFmtId="0" fontId="3" fillId="33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7" xfId="0" applyFont="1" applyBorder="1" applyAlignment="1" quotePrefix="1">
      <alignment horizontal="center"/>
    </xf>
    <xf numFmtId="0" fontId="3" fillId="33" borderId="28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 quotePrefix="1">
      <alignment horizontal="center"/>
    </xf>
    <xf numFmtId="0" fontId="6" fillId="39" borderId="13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26" fillId="0" borderId="32" xfId="0" applyFont="1" applyBorder="1" applyAlignment="1" quotePrefix="1">
      <alignment horizontal="center"/>
    </xf>
    <xf numFmtId="0" fontId="26" fillId="0" borderId="33" xfId="0" applyFont="1" applyBorder="1" applyAlignment="1" quotePrefix="1">
      <alignment horizontal="center"/>
    </xf>
    <xf numFmtId="0" fontId="26" fillId="0" borderId="34" xfId="0" applyFont="1" applyBorder="1" applyAlignment="1" quotePrefix="1">
      <alignment horizontal="center"/>
    </xf>
    <xf numFmtId="0" fontId="26" fillId="39" borderId="23" xfId="0" applyFont="1" applyFill="1" applyBorder="1" applyAlignment="1" quotePrefix="1">
      <alignment horizontal="center"/>
    </xf>
    <xf numFmtId="0" fontId="26" fillId="39" borderId="24" xfId="0" applyFont="1" applyFill="1" applyBorder="1" applyAlignment="1" quotePrefix="1">
      <alignment horizontal="center"/>
    </xf>
    <xf numFmtId="0" fontId="26" fillId="39" borderId="25" xfId="0" applyFont="1" applyFill="1" applyBorder="1" applyAlignment="1" quotePrefix="1">
      <alignment horizontal="center"/>
    </xf>
    <xf numFmtId="0" fontId="26" fillId="10" borderId="23" xfId="0" applyFont="1" applyFill="1" applyBorder="1" applyAlignment="1" quotePrefix="1">
      <alignment horizontal="center"/>
    </xf>
    <xf numFmtId="0" fontId="26" fillId="10" borderId="24" xfId="0" applyFont="1" applyFill="1" applyBorder="1" applyAlignment="1" quotePrefix="1">
      <alignment horizontal="center"/>
    </xf>
    <xf numFmtId="0" fontId="26" fillId="10" borderId="25" xfId="0" applyFont="1" applyFill="1" applyBorder="1" applyAlignment="1" quotePrefix="1">
      <alignment horizontal="center"/>
    </xf>
    <xf numFmtId="0" fontId="7" fillId="10" borderId="29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26" fillId="0" borderId="25" xfId="0" applyFont="1" applyBorder="1" applyAlignment="1" quotePrefix="1">
      <alignment horizontal="center"/>
    </xf>
    <xf numFmtId="172" fontId="82" fillId="6" borderId="14" xfId="0" applyNumberFormat="1" applyFont="1" applyFill="1" applyBorder="1" applyAlignment="1">
      <alignment horizontal="center"/>
    </xf>
    <xf numFmtId="172" fontId="82" fillId="6" borderId="16" xfId="0" applyNumberFormat="1" applyFont="1" applyFill="1" applyBorder="1" applyAlignment="1">
      <alignment horizontal="center"/>
    </xf>
    <xf numFmtId="172" fontId="82" fillId="10" borderId="14" xfId="0" applyNumberFormat="1" applyFont="1" applyFill="1" applyBorder="1" applyAlignment="1">
      <alignment horizontal="center"/>
    </xf>
    <xf numFmtId="172" fontId="82" fillId="10" borderId="16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5" fillId="10" borderId="40" xfId="0" applyFont="1" applyFill="1" applyBorder="1" applyAlignment="1">
      <alignment horizontal="center"/>
    </xf>
    <xf numFmtId="0" fontId="5" fillId="39" borderId="38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8" borderId="56" xfId="0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24" fillId="40" borderId="0" xfId="0" applyFont="1" applyFill="1" applyAlignment="1">
      <alignment horizontal="center"/>
    </xf>
    <xf numFmtId="0" fontId="83" fillId="41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42" borderId="27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7" fillId="42" borderId="27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57" xfId="0" applyFont="1" applyFill="1" applyBorder="1" applyAlignment="1">
      <alignment horizontal="center"/>
    </xf>
    <xf numFmtId="0" fontId="22" fillId="43" borderId="5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44" borderId="27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7" fillId="44" borderId="27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21" fillId="45" borderId="59" xfId="0" applyFont="1" applyFill="1" applyBorder="1" applyAlignment="1">
      <alignment horizontal="center" vertical="center"/>
    </xf>
    <xf numFmtId="0" fontId="21" fillId="45" borderId="0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20" fillId="46" borderId="27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22" fillId="47" borderId="58" xfId="0" applyFont="1" applyFill="1" applyBorder="1" applyAlignment="1">
      <alignment horizontal="center"/>
    </xf>
    <xf numFmtId="0" fontId="22" fillId="48" borderId="5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5" fillId="10" borderId="57" xfId="0" applyFont="1" applyFill="1" applyBorder="1" applyAlignment="1">
      <alignment horizontal="center"/>
    </xf>
    <xf numFmtId="0" fontId="5" fillId="10" borderId="40" xfId="0" applyFont="1" applyFill="1" applyBorder="1" applyAlignment="1">
      <alignment horizontal="center"/>
    </xf>
    <xf numFmtId="0" fontId="5" fillId="10" borderId="61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34" fillId="49" borderId="0" xfId="0" applyFont="1" applyFill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7" fillId="46" borderId="27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32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6" borderId="6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6" borderId="6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35" fillId="50" borderId="58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/>
    </xf>
    <xf numFmtId="0" fontId="18" fillId="39" borderId="39" xfId="0" applyFont="1" applyFill="1" applyBorder="1" applyAlignment="1">
      <alignment horizontal="center"/>
    </xf>
    <xf numFmtId="0" fontId="18" fillId="10" borderId="24" xfId="0" applyFont="1" applyFill="1" applyBorder="1" applyAlignment="1">
      <alignment horizontal="center"/>
    </xf>
    <xf numFmtId="0" fontId="18" fillId="10" borderId="39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18" fillId="39" borderId="38" xfId="0" applyFont="1" applyFill="1" applyBorder="1" applyAlignment="1">
      <alignment horizontal="center"/>
    </xf>
    <xf numFmtId="0" fontId="18" fillId="10" borderId="62" xfId="0" applyFont="1" applyFill="1" applyBorder="1" applyAlignment="1">
      <alignment horizontal="center"/>
    </xf>
    <xf numFmtId="0" fontId="18" fillId="39" borderId="62" xfId="0" applyFont="1" applyFill="1" applyBorder="1" applyAlignment="1">
      <alignment horizontal="center"/>
    </xf>
    <xf numFmtId="0" fontId="11" fillId="51" borderId="0" xfId="0" applyFont="1" applyFill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39" borderId="25" xfId="0" applyFont="1" applyFill="1" applyBorder="1" applyAlignment="1">
      <alignment horizontal="center"/>
    </xf>
    <xf numFmtId="0" fontId="18" fillId="39" borderId="40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0" fontId="18" fillId="10" borderId="67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12" fillId="52" borderId="58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5" fillId="36" borderId="68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6" fillId="36" borderId="69" xfId="0" applyFont="1" applyFill="1" applyBorder="1" applyAlignment="1">
      <alignment horizontal="center"/>
    </xf>
    <xf numFmtId="0" fontId="6" fillId="36" borderId="70" xfId="0" applyFont="1" applyFill="1" applyBorder="1" applyAlignment="1">
      <alignment horizontal="center"/>
    </xf>
    <xf numFmtId="0" fontId="6" fillId="36" borderId="7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/>
    </xf>
    <xf numFmtId="0" fontId="6" fillId="36" borderId="72" xfId="0" applyFont="1" applyFill="1" applyBorder="1" applyAlignment="1">
      <alignment horizontal="center"/>
    </xf>
    <xf numFmtId="0" fontId="6" fillId="10" borderId="22" xfId="0" applyFont="1" applyFill="1" applyBorder="1" applyAlignment="1" quotePrefix="1">
      <alignment horizontal="center"/>
    </xf>
    <xf numFmtId="0" fontId="6" fillId="10" borderId="22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77" fillId="6" borderId="13" xfId="0" applyFont="1" applyFill="1" applyBorder="1" applyAlignment="1">
      <alignment horizontal="center"/>
    </xf>
    <xf numFmtId="0" fontId="77" fillId="6" borderId="14" xfId="0" applyFont="1" applyFill="1" applyBorder="1" applyAlignment="1">
      <alignment horizontal="center"/>
    </xf>
    <xf numFmtId="0" fontId="77" fillId="10" borderId="21" xfId="0" applyFont="1" applyFill="1" applyBorder="1" applyAlignment="1">
      <alignment horizontal="center"/>
    </xf>
    <xf numFmtId="0" fontId="77" fillId="6" borderId="15" xfId="0" applyFont="1" applyFill="1" applyBorder="1" applyAlignment="1">
      <alignment horizontal="center"/>
    </xf>
    <xf numFmtId="0" fontId="77" fillId="6" borderId="16" xfId="0" applyFont="1" applyFill="1" applyBorder="1" applyAlignment="1">
      <alignment horizontal="center"/>
    </xf>
    <xf numFmtId="0" fontId="77" fillId="10" borderId="73" xfId="0" applyFont="1" applyFill="1" applyBorder="1" applyAlignment="1">
      <alignment horizontal="center"/>
    </xf>
    <xf numFmtId="0" fontId="5" fillId="39" borderId="73" xfId="0" applyFont="1" applyFill="1" applyBorder="1" applyAlignment="1">
      <alignment horizontal="center"/>
    </xf>
    <xf numFmtId="0" fontId="6" fillId="50" borderId="0" xfId="0" applyFont="1" applyFill="1" applyAlignment="1">
      <alignment horizontal="center"/>
    </xf>
    <xf numFmtId="0" fontId="4" fillId="40" borderId="5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49" fontId="84" fillId="6" borderId="0" xfId="0" applyNumberFormat="1" applyFont="1" applyFill="1" applyBorder="1" applyAlignment="1" quotePrefix="1">
      <alignment horizontal="center"/>
    </xf>
    <xf numFmtId="49" fontId="84" fillId="6" borderId="74" xfId="0" applyNumberFormat="1" applyFont="1" applyFill="1" applyBorder="1" applyAlignment="1" quotePrefix="1">
      <alignment horizontal="center"/>
    </xf>
    <xf numFmtId="49" fontId="7" fillId="6" borderId="0" xfId="0" applyNumberFormat="1" applyFont="1" applyFill="1" applyBorder="1" applyAlignment="1" quotePrefix="1">
      <alignment horizontal="center"/>
    </xf>
    <xf numFmtId="49" fontId="7" fillId="6" borderId="74" xfId="0" applyNumberFormat="1" applyFont="1" applyFill="1" applyBorder="1" applyAlignment="1" quotePrefix="1">
      <alignment horizontal="center"/>
    </xf>
    <xf numFmtId="49" fontId="7" fillId="6" borderId="13" xfId="0" applyNumberFormat="1" applyFont="1" applyFill="1" applyBorder="1" applyAlignment="1" quotePrefix="1">
      <alignment horizontal="center"/>
    </xf>
    <xf numFmtId="49" fontId="7" fillId="6" borderId="14" xfId="0" applyNumberFormat="1" applyFont="1" applyFill="1" applyBorder="1" applyAlignment="1" quotePrefix="1">
      <alignment horizontal="center"/>
    </xf>
    <xf numFmtId="0" fontId="7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 quotePrefix="1">
      <alignment horizontal="center"/>
    </xf>
    <xf numFmtId="49" fontId="8" fillId="6" borderId="74" xfId="0" applyNumberFormat="1" applyFont="1" applyFill="1" applyBorder="1" applyAlignment="1" quotePrefix="1">
      <alignment horizontal="center"/>
    </xf>
    <xf numFmtId="49" fontId="84" fillId="10" borderId="0" xfId="0" applyNumberFormat="1" applyFont="1" applyFill="1" applyBorder="1" applyAlignment="1" quotePrefix="1">
      <alignment horizontal="center"/>
    </xf>
    <xf numFmtId="49" fontId="84" fillId="10" borderId="74" xfId="0" applyNumberFormat="1" applyFont="1" applyFill="1" applyBorder="1" applyAlignment="1" quotePrefix="1">
      <alignment horizontal="center"/>
    </xf>
    <xf numFmtId="49" fontId="7" fillId="10" borderId="13" xfId="0" applyNumberFormat="1" applyFont="1" applyFill="1" applyBorder="1" applyAlignment="1" quotePrefix="1">
      <alignment horizontal="center"/>
    </xf>
    <xf numFmtId="49" fontId="7" fillId="10" borderId="0" xfId="0" applyNumberFormat="1" applyFont="1" applyFill="1" applyBorder="1" applyAlignment="1" quotePrefix="1">
      <alignment horizontal="center"/>
    </xf>
    <xf numFmtId="49" fontId="7" fillId="10" borderId="14" xfId="0" applyNumberFormat="1" applyFont="1" applyFill="1" applyBorder="1" applyAlignment="1" quotePrefix="1">
      <alignment horizontal="center"/>
    </xf>
    <xf numFmtId="49" fontId="8" fillId="10" borderId="0" xfId="0" applyNumberFormat="1" applyFont="1" applyFill="1" applyBorder="1" applyAlignment="1" quotePrefix="1">
      <alignment horizontal="center"/>
    </xf>
    <xf numFmtId="49" fontId="8" fillId="10" borderId="74" xfId="0" applyNumberFormat="1" applyFont="1" applyFill="1" applyBorder="1" applyAlignment="1" quotePrefix="1">
      <alignment horizontal="center"/>
    </xf>
    <xf numFmtId="49" fontId="84" fillId="10" borderId="13" xfId="0" applyNumberFormat="1" applyFont="1" applyFill="1" applyBorder="1" applyAlignment="1" quotePrefix="1">
      <alignment horizontal="center"/>
    </xf>
    <xf numFmtId="49" fontId="84" fillId="10" borderId="14" xfId="0" applyNumberFormat="1" applyFont="1" applyFill="1" applyBorder="1" applyAlignment="1" quotePrefix="1">
      <alignment horizontal="center"/>
    </xf>
    <xf numFmtId="49" fontId="7" fillId="10" borderId="74" xfId="0" applyNumberFormat="1" applyFont="1" applyFill="1" applyBorder="1" applyAlignment="1" quotePrefix="1">
      <alignment horizontal="center"/>
    </xf>
    <xf numFmtId="0" fontId="7" fillId="39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49" fontId="84" fillId="39" borderId="0" xfId="0" applyNumberFormat="1" applyFont="1" applyFill="1" applyBorder="1" applyAlignment="1" quotePrefix="1">
      <alignment horizontal="center"/>
    </xf>
    <xf numFmtId="49" fontId="84" fillId="39" borderId="74" xfId="0" applyNumberFormat="1" applyFont="1" applyFill="1" applyBorder="1" applyAlignment="1" quotePrefix="1">
      <alignment horizontal="center"/>
    </xf>
    <xf numFmtId="49" fontId="7" fillId="39" borderId="13" xfId="0" applyNumberFormat="1" applyFont="1" applyFill="1" applyBorder="1" applyAlignment="1" quotePrefix="1">
      <alignment horizontal="center"/>
    </xf>
    <xf numFmtId="49" fontId="7" fillId="39" borderId="0" xfId="0" applyNumberFormat="1" applyFont="1" applyFill="1" applyBorder="1" applyAlignment="1" quotePrefix="1">
      <alignment horizontal="center"/>
    </xf>
    <xf numFmtId="49" fontId="7" fillId="39" borderId="14" xfId="0" applyNumberFormat="1" applyFont="1" applyFill="1" applyBorder="1" applyAlignment="1" quotePrefix="1">
      <alignment horizontal="center"/>
    </xf>
    <xf numFmtId="49" fontId="84" fillId="39" borderId="13" xfId="0" applyNumberFormat="1" applyFont="1" applyFill="1" applyBorder="1" applyAlignment="1" quotePrefix="1">
      <alignment horizontal="center"/>
    </xf>
    <xf numFmtId="49" fontId="84" fillId="39" borderId="14" xfId="0" applyNumberFormat="1" applyFont="1" applyFill="1" applyBorder="1" applyAlignment="1" quotePrefix="1">
      <alignment horizontal="center"/>
    </xf>
    <xf numFmtId="49" fontId="8" fillId="39" borderId="0" xfId="0" applyNumberFormat="1" applyFont="1" applyFill="1" applyBorder="1" applyAlignment="1" quotePrefix="1">
      <alignment horizontal="center"/>
    </xf>
    <xf numFmtId="49" fontId="8" fillId="39" borderId="74" xfId="0" applyNumberFormat="1" applyFont="1" applyFill="1" applyBorder="1" applyAlignment="1" quotePrefix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82" fillId="0" borderId="36" xfId="0" applyFont="1" applyBorder="1" applyAlignment="1" quotePrefix="1">
      <alignment horizontal="center"/>
    </xf>
    <xf numFmtId="0" fontId="82" fillId="0" borderId="27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31" xfId="0" applyFont="1" applyBorder="1" applyAlignment="1" quotePrefix="1">
      <alignment horizontal="center"/>
    </xf>
    <xf numFmtId="0" fontId="82" fillId="0" borderId="28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6" fillId="39" borderId="5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2" fillId="0" borderId="35" xfId="0" applyFont="1" applyBorder="1" applyAlignment="1" quotePrefix="1">
      <alignment horizontal="center"/>
    </xf>
    <xf numFmtId="0" fontId="82" fillId="0" borderId="26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9" fillId="50" borderId="13" xfId="0" applyFont="1" applyFill="1" applyBorder="1" applyAlignment="1">
      <alignment horizontal="center"/>
    </xf>
    <xf numFmtId="0" fontId="79" fillId="50" borderId="0" xfId="0" applyFont="1" applyFill="1" applyAlignment="1">
      <alignment horizontal="center"/>
    </xf>
    <xf numFmtId="0" fontId="82" fillId="0" borderId="57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0" fillId="0" borderId="57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82" fillId="0" borderId="35" xfId="0" applyFont="1" applyBorder="1" applyAlignment="1">
      <alignment horizontal="center"/>
    </xf>
    <xf numFmtId="0" fontId="4" fillId="49" borderId="17" xfId="0" applyFont="1" applyFill="1" applyBorder="1" applyAlignment="1">
      <alignment horizontal="center" vertical="center"/>
    </xf>
    <xf numFmtId="0" fontId="29" fillId="50" borderId="0" xfId="0" applyFont="1" applyFill="1" applyBorder="1" applyAlignment="1">
      <alignment horizontal="center"/>
    </xf>
    <xf numFmtId="0" fontId="80" fillId="0" borderId="60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6" fillId="38" borderId="76" xfId="0" applyFont="1" applyFill="1" applyBorder="1" applyAlignment="1">
      <alignment horizontal="center"/>
    </xf>
    <xf numFmtId="0" fontId="6" fillId="38" borderId="77" xfId="0" applyFont="1" applyFill="1" applyBorder="1" applyAlignment="1">
      <alignment horizontal="center"/>
    </xf>
    <xf numFmtId="0" fontId="6" fillId="38" borderId="78" xfId="0" applyFont="1" applyFill="1" applyBorder="1" applyAlignment="1">
      <alignment horizontal="center"/>
    </xf>
    <xf numFmtId="0" fontId="86" fillId="53" borderId="0" xfId="0" applyFon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zoomScalePageLayoutView="0" workbookViewId="0" topLeftCell="A1">
      <selection activeCell="A1" sqref="A1:R2"/>
    </sheetView>
  </sheetViews>
  <sheetFormatPr defaultColWidth="9.140625" defaultRowHeight="12.75"/>
  <cols>
    <col min="1" max="1" width="9.140625" style="2" customWidth="1"/>
    <col min="2" max="2" width="21.00390625" style="2" customWidth="1"/>
    <col min="3" max="3" width="8.140625" style="2" customWidth="1"/>
    <col min="4" max="9" width="8.140625" style="3" customWidth="1"/>
    <col min="10" max="10" width="9.8515625" style="3" customWidth="1"/>
    <col min="11" max="11" width="13.28125" style="3" customWidth="1"/>
    <col min="12" max="12" width="8.00390625" style="2" customWidth="1"/>
    <col min="13" max="13" width="9.140625" style="2" customWidth="1"/>
    <col min="14" max="14" width="15.28125" style="2" customWidth="1"/>
    <col min="15" max="15" width="12.421875" style="3" customWidth="1"/>
    <col min="16" max="17" width="20.28125" style="2" customWidth="1"/>
    <col min="18" max="18" width="18.421875" style="3" customWidth="1"/>
    <col min="19" max="19" width="19.140625" style="2" customWidth="1"/>
    <col min="20" max="16384" width="9.140625" style="2" customWidth="1"/>
  </cols>
  <sheetData>
    <row r="1" spans="1:18" ht="12.75" customHeight="1">
      <c r="A1" s="235" t="s">
        <v>114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3.5" customHeight="1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ht="13.5" thickBot="1"/>
    <row r="4" spans="1:18" s="15" customFormat="1" ht="29.25" customHeight="1" thickBot="1">
      <c r="A4" s="228" t="s">
        <v>109</v>
      </c>
      <c r="B4" s="228"/>
      <c r="C4" s="228"/>
      <c r="D4" s="228"/>
      <c r="E4" s="228"/>
      <c r="F4" s="39"/>
      <c r="G4" s="39"/>
      <c r="H4" s="39"/>
      <c r="I4" s="39"/>
      <c r="J4" s="3"/>
      <c r="K4" s="3"/>
      <c r="L4" s="2"/>
      <c r="M4" s="2"/>
      <c r="N4" s="2"/>
      <c r="O4" s="3"/>
      <c r="P4" s="2"/>
      <c r="Q4" s="2"/>
      <c r="R4" s="42"/>
    </row>
    <row r="5" spans="3:18" s="15" customFormat="1" ht="13.5">
      <c r="C5" s="80"/>
      <c r="D5" s="81"/>
      <c r="E5" s="229" t="s">
        <v>36</v>
      </c>
      <c r="F5" s="229"/>
      <c r="G5" s="229"/>
      <c r="H5" s="229"/>
      <c r="I5" s="88"/>
      <c r="J5" s="81"/>
      <c r="K5" s="81"/>
      <c r="O5" s="175" t="s">
        <v>86</v>
      </c>
      <c r="P5" s="239" t="s">
        <v>85</v>
      </c>
      <c r="Q5" s="240"/>
      <c r="R5" s="42"/>
    </row>
    <row r="6" spans="1:18" s="15" customFormat="1" ht="13.5">
      <c r="A6" s="220" t="s">
        <v>21</v>
      </c>
      <c r="B6" s="220"/>
      <c r="C6" s="13" t="s">
        <v>59</v>
      </c>
      <c r="D6" s="13" t="s">
        <v>58</v>
      </c>
      <c r="E6" s="79" t="s">
        <v>37</v>
      </c>
      <c r="F6" s="79" t="s">
        <v>38</v>
      </c>
      <c r="G6" s="79" t="s">
        <v>61</v>
      </c>
      <c r="H6" s="79" t="s">
        <v>39</v>
      </c>
      <c r="I6" s="79" t="s">
        <v>78</v>
      </c>
      <c r="J6" s="13" t="s">
        <v>81</v>
      </c>
      <c r="K6" s="13" t="s">
        <v>40</v>
      </c>
      <c r="L6" s="233" t="s">
        <v>90</v>
      </c>
      <c r="M6" s="233"/>
      <c r="N6" s="233"/>
      <c r="O6" s="176" t="s">
        <v>84</v>
      </c>
      <c r="P6" s="118" t="s">
        <v>51</v>
      </c>
      <c r="Q6" s="119" t="s">
        <v>52</v>
      </c>
      <c r="R6" s="13" t="s">
        <v>53</v>
      </c>
    </row>
    <row r="7" spans="1:18" ht="13.5" customHeight="1">
      <c r="A7" s="237"/>
      <c r="B7" s="238"/>
      <c r="C7" s="3">
        <v>1500</v>
      </c>
      <c r="E7" s="5"/>
      <c r="F7" s="39"/>
      <c r="G7" s="39"/>
      <c r="H7" s="39"/>
      <c r="I7" s="39"/>
      <c r="L7" s="230">
        <f>SUM(C7:K7)</f>
        <v>1500</v>
      </c>
      <c r="M7" s="230"/>
      <c r="N7" s="230"/>
      <c r="O7" s="129"/>
      <c r="P7" s="130"/>
      <c r="Q7" s="130"/>
      <c r="R7" s="117"/>
    </row>
    <row r="8" spans="1:18" ht="13.5" customHeight="1">
      <c r="A8" s="231"/>
      <c r="B8" s="232"/>
      <c r="C8" s="3">
        <v>1500</v>
      </c>
      <c r="E8" s="5"/>
      <c r="F8" s="39"/>
      <c r="G8" s="39"/>
      <c r="H8" s="39"/>
      <c r="I8" s="39"/>
      <c r="L8" s="230">
        <f aca="true" t="shared" si="0" ref="L8:L14">SUM(C8:K8)</f>
        <v>1500</v>
      </c>
      <c r="M8" s="230"/>
      <c r="N8" s="230"/>
      <c r="O8" s="135"/>
      <c r="P8" s="136"/>
      <c r="Q8" s="136"/>
      <c r="R8" s="117"/>
    </row>
    <row r="9" spans="1:18" ht="13.5" customHeight="1">
      <c r="A9" s="231"/>
      <c r="B9" s="232"/>
      <c r="C9" s="3">
        <v>1500</v>
      </c>
      <c r="E9" s="5"/>
      <c r="F9" s="39"/>
      <c r="G9" s="39"/>
      <c r="H9" s="39"/>
      <c r="I9" s="39"/>
      <c r="L9" s="230">
        <f t="shared" si="0"/>
        <v>1500</v>
      </c>
      <c r="M9" s="230"/>
      <c r="N9" s="230"/>
      <c r="O9" s="137"/>
      <c r="P9" s="136"/>
      <c r="Q9" s="136"/>
      <c r="R9" s="82"/>
    </row>
    <row r="10" spans="1:18" ht="13.5" customHeight="1">
      <c r="A10" s="231"/>
      <c r="B10" s="232"/>
      <c r="C10" s="3">
        <v>1500</v>
      </c>
      <c r="E10" s="5"/>
      <c r="F10" s="39"/>
      <c r="G10" s="39"/>
      <c r="H10" s="39"/>
      <c r="I10" s="39"/>
      <c r="L10" s="230">
        <f t="shared" si="0"/>
        <v>1500</v>
      </c>
      <c r="M10" s="230"/>
      <c r="N10" s="230"/>
      <c r="O10" s="135"/>
      <c r="P10" s="136"/>
      <c r="Q10" s="136"/>
      <c r="R10" s="82"/>
    </row>
    <row r="11" spans="1:18" ht="13.5" customHeight="1">
      <c r="A11" s="231"/>
      <c r="B11" s="232"/>
      <c r="C11" s="3">
        <v>1500</v>
      </c>
      <c r="E11" s="5"/>
      <c r="F11" s="39"/>
      <c r="G11" s="39"/>
      <c r="H11" s="39"/>
      <c r="I11" s="39"/>
      <c r="L11" s="230">
        <f t="shared" si="0"/>
        <v>1500</v>
      </c>
      <c r="M11" s="230"/>
      <c r="N11" s="230"/>
      <c r="O11" s="135"/>
      <c r="P11" s="136"/>
      <c r="Q11" s="136"/>
      <c r="R11" s="82"/>
    </row>
    <row r="12" spans="1:18" ht="13.5" customHeight="1">
      <c r="A12" s="231"/>
      <c r="B12" s="232"/>
      <c r="C12" s="3">
        <v>1500</v>
      </c>
      <c r="E12" s="5"/>
      <c r="F12" s="39"/>
      <c r="G12" s="39"/>
      <c r="H12" s="39"/>
      <c r="I12" s="39"/>
      <c r="L12" s="230">
        <f t="shared" si="0"/>
        <v>1500</v>
      </c>
      <c r="M12" s="230"/>
      <c r="N12" s="230"/>
      <c r="O12" s="135"/>
      <c r="P12" s="136"/>
      <c r="Q12" s="136"/>
      <c r="R12" s="82"/>
    </row>
    <row r="13" spans="1:18" ht="13.5" customHeight="1">
      <c r="A13" s="234"/>
      <c r="B13" s="234"/>
      <c r="C13" s="3">
        <v>1500</v>
      </c>
      <c r="F13" s="39"/>
      <c r="G13" s="39"/>
      <c r="H13" s="39"/>
      <c r="I13" s="39"/>
      <c r="L13" s="230">
        <f t="shared" si="0"/>
        <v>1500</v>
      </c>
      <c r="M13" s="230"/>
      <c r="N13" s="230"/>
      <c r="O13" s="135"/>
      <c r="P13" s="136"/>
      <c r="Q13" s="136"/>
      <c r="R13" s="82"/>
    </row>
    <row r="14" spans="1:18" ht="13.5" customHeight="1">
      <c r="A14" s="242"/>
      <c r="B14" s="242"/>
      <c r="C14" s="3">
        <v>1500</v>
      </c>
      <c r="F14" s="39"/>
      <c r="G14" s="39"/>
      <c r="H14" s="39"/>
      <c r="I14" s="39"/>
      <c r="K14" s="60"/>
      <c r="L14" s="230">
        <f t="shared" si="0"/>
        <v>1500</v>
      </c>
      <c r="M14" s="230"/>
      <c r="N14" s="230"/>
      <c r="O14" s="141"/>
      <c r="P14" s="142"/>
      <c r="Q14" s="142"/>
      <c r="R14" s="82"/>
    </row>
    <row r="15" spans="1:18" s="20" customFormat="1" ht="13.5" customHeight="1">
      <c r="A15" s="7"/>
      <c r="B15" s="7"/>
      <c r="C15" s="39"/>
      <c r="D15" s="39"/>
      <c r="E15" s="39"/>
      <c r="F15" s="39"/>
      <c r="G15" s="39"/>
      <c r="H15" s="39"/>
      <c r="I15" s="39"/>
      <c r="J15" s="39"/>
      <c r="K15" s="40"/>
      <c r="L15" s="61"/>
      <c r="M15" s="61"/>
      <c r="N15" s="61"/>
      <c r="O15" s="61"/>
      <c r="P15" s="62"/>
      <c r="Q15" s="62"/>
      <c r="R15" s="63"/>
    </row>
    <row r="16" spans="5:9" ht="13.5" thickBot="1">
      <c r="E16" s="39"/>
      <c r="F16" s="39"/>
      <c r="G16" s="39"/>
      <c r="H16" s="39"/>
      <c r="I16" s="39"/>
    </row>
    <row r="17" spans="1:9" ht="28.5" customHeight="1" thickBot="1">
      <c r="A17" s="244" t="s">
        <v>110</v>
      </c>
      <c r="B17" s="244"/>
      <c r="C17" s="244"/>
      <c r="D17" s="244"/>
      <c r="E17" s="244"/>
      <c r="F17" s="39"/>
      <c r="G17" s="39"/>
      <c r="H17" s="39"/>
      <c r="I17" s="39"/>
    </row>
    <row r="18" spans="3:18" s="15" customFormat="1" ht="13.5">
      <c r="C18" s="80"/>
      <c r="D18" s="81"/>
      <c r="E18" s="229" t="s">
        <v>36</v>
      </c>
      <c r="F18" s="229"/>
      <c r="G18" s="229"/>
      <c r="H18" s="229"/>
      <c r="I18" s="88"/>
      <c r="J18" s="81"/>
      <c r="K18" s="81"/>
      <c r="O18" s="121" t="s">
        <v>86</v>
      </c>
      <c r="P18" s="214" t="s">
        <v>85</v>
      </c>
      <c r="Q18" s="215"/>
      <c r="R18" s="42"/>
    </row>
    <row r="19" spans="1:18" s="15" customFormat="1" ht="13.5">
      <c r="A19" s="220" t="s">
        <v>21</v>
      </c>
      <c r="B19" s="220"/>
      <c r="C19" s="13" t="s">
        <v>59</v>
      </c>
      <c r="D19" s="13" t="s">
        <v>58</v>
      </c>
      <c r="E19" s="79" t="s">
        <v>37</v>
      </c>
      <c r="F19" s="79" t="s">
        <v>38</v>
      </c>
      <c r="G19" s="79" t="s">
        <v>61</v>
      </c>
      <c r="H19" s="79" t="s">
        <v>39</v>
      </c>
      <c r="I19" s="79" t="s">
        <v>78</v>
      </c>
      <c r="J19" s="13" t="s">
        <v>81</v>
      </c>
      <c r="K19" s="13" t="s">
        <v>40</v>
      </c>
      <c r="L19" s="223" t="s">
        <v>90</v>
      </c>
      <c r="M19" s="223"/>
      <c r="N19" s="223"/>
      <c r="O19" s="120" t="s">
        <v>84</v>
      </c>
      <c r="P19" s="122" t="s">
        <v>51</v>
      </c>
      <c r="Q19" s="123" t="s">
        <v>52</v>
      </c>
      <c r="R19" s="13" t="s">
        <v>53</v>
      </c>
    </row>
    <row r="20" spans="1:18" ht="13.5" customHeight="1">
      <c r="A20" s="224"/>
      <c r="B20" s="225"/>
      <c r="C20" s="3">
        <v>1200</v>
      </c>
      <c r="E20" s="5"/>
      <c r="F20" s="39"/>
      <c r="G20" s="39"/>
      <c r="H20" s="39"/>
      <c r="I20" s="39"/>
      <c r="L20" s="221">
        <f>SUM(C20:K20)</f>
        <v>1200</v>
      </c>
      <c r="M20" s="221"/>
      <c r="N20" s="221"/>
      <c r="O20" s="166"/>
      <c r="P20" s="169"/>
      <c r="Q20" s="170"/>
      <c r="R20" s="82"/>
    </row>
    <row r="21" spans="1:18" ht="13.5" customHeight="1">
      <c r="A21" s="251"/>
      <c r="B21" s="252"/>
      <c r="C21" s="3">
        <v>1200</v>
      </c>
      <c r="E21" s="5"/>
      <c r="F21" s="39"/>
      <c r="G21" s="39"/>
      <c r="H21" s="39"/>
      <c r="I21" s="39"/>
      <c r="L21" s="221">
        <f aca="true" t="shared" si="1" ref="L21:L27">SUM(C21:K21)</f>
        <v>1200</v>
      </c>
      <c r="M21" s="221"/>
      <c r="N21" s="221"/>
      <c r="O21" s="167"/>
      <c r="P21" s="171"/>
      <c r="Q21" s="172"/>
      <c r="R21" s="82"/>
    </row>
    <row r="22" spans="1:18" ht="13.5" customHeight="1">
      <c r="A22" s="222"/>
      <c r="B22" s="222"/>
      <c r="C22" s="3">
        <v>1200</v>
      </c>
      <c r="E22" s="5"/>
      <c r="F22" s="39"/>
      <c r="G22" s="39"/>
      <c r="H22" s="39"/>
      <c r="I22" s="39"/>
      <c r="L22" s="221">
        <f t="shared" si="1"/>
        <v>1200</v>
      </c>
      <c r="M22" s="221"/>
      <c r="N22" s="221"/>
      <c r="O22" s="167"/>
      <c r="P22" s="171"/>
      <c r="Q22" s="172"/>
      <c r="R22" s="82"/>
    </row>
    <row r="23" spans="1:18" ht="13.5" customHeight="1">
      <c r="A23" s="222"/>
      <c r="B23" s="222"/>
      <c r="C23" s="3">
        <v>1200</v>
      </c>
      <c r="E23" s="5"/>
      <c r="F23" s="39"/>
      <c r="G23" s="39"/>
      <c r="H23" s="39"/>
      <c r="I23" s="39"/>
      <c r="L23" s="221">
        <f t="shared" si="1"/>
        <v>1200</v>
      </c>
      <c r="M23" s="221"/>
      <c r="N23" s="221"/>
      <c r="O23" s="167"/>
      <c r="P23" s="171"/>
      <c r="Q23" s="172"/>
      <c r="R23" s="82"/>
    </row>
    <row r="24" spans="1:18" ht="13.5" customHeight="1">
      <c r="A24" s="222"/>
      <c r="B24" s="222"/>
      <c r="C24" s="3">
        <v>1200</v>
      </c>
      <c r="E24" s="5"/>
      <c r="F24" s="39"/>
      <c r="G24" s="39"/>
      <c r="H24" s="39"/>
      <c r="I24" s="39"/>
      <c r="L24" s="221">
        <f t="shared" si="1"/>
        <v>1200</v>
      </c>
      <c r="M24" s="221"/>
      <c r="N24" s="221"/>
      <c r="O24" s="167"/>
      <c r="P24" s="171"/>
      <c r="Q24" s="172"/>
      <c r="R24" s="82"/>
    </row>
    <row r="25" spans="1:18" ht="13.5" customHeight="1">
      <c r="A25" s="222"/>
      <c r="B25" s="222"/>
      <c r="C25" s="3">
        <v>1200</v>
      </c>
      <c r="E25" s="5"/>
      <c r="F25" s="39"/>
      <c r="G25" s="39"/>
      <c r="H25" s="39"/>
      <c r="I25" s="39"/>
      <c r="L25" s="221">
        <f t="shared" si="1"/>
        <v>1200</v>
      </c>
      <c r="M25" s="221"/>
      <c r="N25" s="221"/>
      <c r="O25" s="167"/>
      <c r="P25" s="171"/>
      <c r="Q25" s="172"/>
      <c r="R25" s="82"/>
    </row>
    <row r="26" spans="1:18" ht="13.5" customHeight="1">
      <c r="A26" s="245"/>
      <c r="B26" s="246"/>
      <c r="C26" s="3">
        <v>1200</v>
      </c>
      <c r="E26" s="5"/>
      <c r="F26" s="39"/>
      <c r="G26" s="39"/>
      <c r="H26" s="39"/>
      <c r="I26" s="39"/>
      <c r="J26" s="60"/>
      <c r="K26" s="65"/>
      <c r="L26" s="221">
        <f t="shared" si="1"/>
        <v>1200</v>
      </c>
      <c r="M26" s="221"/>
      <c r="N26" s="221"/>
      <c r="O26" s="167"/>
      <c r="P26" s="171"/>
      <c r="Q26" s="172"/>
      <c r="R26" s="64"/>
    </row>
    <row r="27" spans="1:18" ht="13.5" customHeight="1">
      <c r="A27" s="247"/>
      <c r="B27" s="248"/>
      <c r="C27" s="3">
        <v>1200</v>
      </c>
      <c r="E27" s="5"/>
      <c r="F27" s="39"/>
      <c r="G27" s="39"/>
      <c r="H27" s="39"/>
      <c r="I27" s="39"/>
      <c r="J27" s="60"/>
      <c r="K27" s="65"/>
      <c r="L27" s="221">
        <f t="shared" si="1"/>
        <v>1200</v>
      </c>
      <c r="M27" s="221"/>
      <c r="N27" s="221"/>
      <c r="O27" s="168"/>
      <c r="P27" s="173"/>
      <c r="Q27" s="174"/>
      <c r="R27" s="64"/>
    </row>
    <row r="28" spans="1:18" s="20" customFormat="1" ht="13.5" customHeight="1">
      <c r="A28" s="7"/>
      <c r="B28" s="7"/>
      <c r="C28" s="39"/>
      <c r="D28" s="39"/>
      <c r="E28" s="8"/>
      <c r="F28" s="39"/>
      <c r="G28" s="39"/>
      <c r="H28" s="39"/>
      <c r="I28" s="39"/>
      <c r="J28" s="39"/>
      <c r="K28" s="66"/>
      <c r="L28" s="61"/>
      <c r="M28" s="61"/>
      <c r="N28" s="61"/>
      <c r="O28" s="61"/>
      <c r="P28" s="62"/>
      <c r="Q28" s="62"/>
      <c r="R28" s="67"/>
    </row>
    <row r="29" spans="5:9" ht="13.5" thickBot="1">
      <c r="E29" s="39"/>
      <c r="F29" s="39"/>
      <c r="G29" s="39"/>
      <c r="H29" s="39"/>
      <c r="I29" s="39"/>
    </row>
    <row r="30" spans="1:9" ht="28.5" customHeight="1" thickBot="1">
      <c r="A30" s="243" t="s">
        <v>111</v>
      </c>
      <c r="B30" s="243"/>
      <c r="C30" s="243"/>
      <c r="D30" s="243"/>
      <c r="E30" s="243"/>
      <c r="F30" s="39"/>
      <c r="G30" s="39"/>
      <c r="H30" s="39"/>
      <c r="I30" s="39"/>
    </row>
    <row r="31" spans="3:18" s="15" customFormat="1" ht="13.5">
      <c r="C31" s="80"/>
      <c r="D31" s="81"/>
      <c r="E31" s="229" t="s">
        <v>36</v>
      </c>
      <c r="F31" s="229"/>
      <c r="G31" s="229"/>
      <c r="H31" s="229"/>
      <c r="I31" s="88"/>
      <c r="J31" s="81"/>
      <c r="K31" s="81"/>
      <c r="O31" s="124" t="s">
        <v>86</v>
      </c>
      <c r="P31" s="216" t="s">
        <v>85</v>
      </c>
      <c r="Q31" s="217"/>
      <c r="R31" s="42"/>
    </row>
    <row r="32" spans="1:18" s="15" customFormat="1" ht="13.5">
      <c r="A32" s="220" t="s">
        <v>21</v>
      </c>
      <c r="B32" s="220"/>
      <c r="C32" s="13" t="s">
        <v>59</v>
      </c>
      <c r="D32" s="13" t="s">
        <v>58</v>
      </c>
      <c r="E32" s="79" t="s">
        <v>37</v>
      </c>
      <c r="F32" s="79" t="s">
        <v>38</v>
      </c>
      <c r="G32" s="79" t="s">
        <v>61</v>
      </c>
      <c r="H32" s="79" t="s">
        <v>39</v>
      </c>
      <c r="I32" s="79" t="s">
        <v>78</v>
      </c>
      <c r="J32" s="13" t="s">
        <v>81</v>
      </c>
      <c r="K32" s="13" t="s">
        <v>40</v>
      </c>
      <c r="L32" s="253" t="s">
        <v>90</v>
      </c>
      <c r="M32" s="253"/>
      <c r="N32" s="253"/>
      <c r="O32" s="125" t="s">
        <v>84</v>
      </c>
      <c r="P32" s="152" t="s">
        <v>51</v>
      </c>
      <c r="Q32" s="153" t="s">
        <v>52</v>
      </c>
      <c r="R32" s="3"/>
    </row>
    <row r="33" spans="1:18" ht="13.5" customHeight="1">
      <c r="A33" s="254"/>
      <c r="B33" s="254"/>
      <c r="C33" s="3">
        <v>1000</v>
      </c>
      <c r="D33" s="60"/>
      <c r="E33" s="5"/>
      <c r="F33" s="5"/>
      <c r="G33" s="5"/>
      <c r="H33" s="5"/>
      <c r="I33" s="5"/>
      <c r="J33" s="60"/>
      <c r="K33" s="60"/>
      <c r="L33" s="241">
        <f aca="true" t="shared" si="2" ref="L33:L40">SUM(C33:K33)</f>
        <v>1000</v>
      </c>
      <c r="M33" s="241"/>
      <c r="N33" s="241"/>
      <c r="O33" s="163"/>
      <c r="P33" s="154"/>
      <c r="Q33" s="155"/>
      <c r="R33" s="64"/>
    </row>
    <row r="34" spans="1:18" ht="13.5" customHeight="1">
      <c r="A34" s="249"/>
      <c r="B34" s="249"/>
      <c r="C34" s="3">
        <v>1000</v>
      </c>
      <c r="D34" s="60"/>
      <c r="E34" s="5"/>
      <c r="F34" s="5"/>
      <c r="G34" s="5"/>
      <c r="H34" s="5"/>
      <c r="I34" s="5"/>
      <c r="J34" s="60"/>
      <c r="K34" s="60"/>
      <c r="L34" s="241">
        <f t="shared" si="2"/>
        <v>1000</v>
      </c>
      <c r="M34" s="241"/>
      <c r="N34" s="241"/>
      <c r="O34" s="164"/>
      <c r="P34" s="156"/>
      <c r="Q34" s="157"/>
      <c r="R34" s="64"/>
    </row>
    <row r="35" spans="1:18" ht="13.5" customHeight="1">
      <c r="A35" s="249"/>
      <c r="B35" s="249"/>
      <c r="C35" s="3">
        <v>1000</v>
      </c>
      <c r="D35" s="60"/>
      <c r="E35" s="5"/>
      <c r="F35" s="5"/>
      <c r="G35" s="5"/>
      <c r="H35" s="5"/>
      <c r="I35" s="5"/>
      <c r="J35" s="60"/>
      <c r="K35" s="60"/>
      <c r="L35" s="241">
        <f t="shared" si="2"/>
        <v>1000</v>
      </c>
      <c r="M35" s="241"/>
      <c r="N35" s="241"/>
      <c r="O35" s="164"/>
      <c r="P35" s="156"/>
      <c r="Q35" s="157"/>
      <c r="R35" s="64"/>
    </row>
    <row r="36" spans="1:18" ht="13.5" customHeight="1">
      <c r="A36" s="226"/>
      <c r="B36" s="227"/>
      <c r="C36" s="3">
        <v>1000</v>
      </c>
      <c r="D36" s="60"/>
      <c r="E36" s="5"/>
      <c r="F36" s="39"/>
      <c r="G36" s="39"/>
      <c r="H36" s="5"/>
      <c r="I36" s="5"/>
      <c r="J36" s="60"/>
      <c r="K36" s="60"/>
      <c r="L36" s="241">
        <f t="shared" si="2"/>
        <v>1000</v>
      </c>
      <c r="M36" s="241"/>
      <c r="N36" s="241"/>
      <c r="O36" s="164"/>
      <c r="P36" s="156"/>
      <c r="Q36" s="157"/>
      <c r="R36" s="64"/>
    </row>
    <row r="37" spans="1:18" ht="13.5" customHeight="1">
      <c r="A37" s="226"/>
      <c r="B37" s="227"/>
      <c r="C37" s="3">
        <v>1000</v>
      </c>
      <c r="D37" s="60"/>
      <c r="E37" s="5"/>
      <c r="F37" s="5"/>
      <c r="G37" s="5"/>
      <c r="H37" s="5"/>
      <c r="I37" s="5"/>
      <c r="J37" s="60"/>
      <c r="K37" s="60"/>
      <c r="L37" s="241">
        <f t="shared" si="2"/>
        <v>1000</v>
      </c>
      <c r="M37" s="241"/>
      <c r="N37" s="241"/>
      <c r="O37" s="164"/>
      <c r="P37" s="156"/>
      <c r="Q37" s="157"/>
      <c r="R37" s="64"/>
    </row>
    <row r="38" spans="1:18" ht="13.5" customHeight="1">
      <c r="A38" s="226"/>
      <c r="B38" s="227"/>
      <c r="C38" s="3">
        <v>1000</v>
      </c>
      <c r="D38" s="60"/>
      <c r="E38" s="5"/>
      <c r="F38" s="5"/>
      <c r="G38" s="5"/>
      <c r="H38" s="5"/>
      <c r="I38" s="5"/>
      <c r="J38" s="60"/>
      <c r="K38" s="60"/>
      <c r="L38" s="241">
        <f t="shared" si="2"/>
        <v>1000</v>
      </c>
      <c r="M38" s="241"/>
      <c r="N38" s="241"/>
      <c r="O38" s="164"/>
      <c r="P38" s="156"/>
      <c r="Q38" s="157"/>
      <c r="R38" s="64"/>
    </row>
    <row r="39" spans="1:18" ht="13.5" customHeight="1">
      <c r="A39" s="226"/>
      <c r="B39" s="227"/>
      <c r="C39" s="3">
        <v>1000</v>
      </c>
      <c r="D39" s="60"/>
      <c r="E39" s="5"/>
      <c r="F39" s="5"/>
      <c r="G39" s="5"/>
      <c r="H39" s="5"/>
      <c r="I39" s="5"/>
      <c r="J39" s="60"/>
      <c r="K39" s="60"/>
      <c r="L39" s="241">
        <f t="shared" si="2"/>
        <v>1000</v>
      </c>
      <c r="M39" s="241"/>
      <c r="N39" s="241"/>
      <c r="O39" s="164"/>
      <c r="P39" s="156"/>
      <c r="Q39" s="157"/>
      <c r="R39" s="64"/>
    </row>
    <row r="40" spans="1:18" ht="13.5" customHeight="1">
      <c r="A40" s="255"/>
      <c r="B40" s="255"/>
      <c r="C40" s="3">
        <v>1000</v>
      </c>
      <c r="D40" s="60"/>
      <c r="E40" s="5"/>
      <c r="F40" s="65"/>
      <c r="G40" s="65"/>
      <c r="H40" s="65"/>
      <c r="I40" s="65"/>
      <c r="J40" s="60"/>
      <c r="K40" s="60"/>
      <c r="L40" s="241">
        <f t="shared" si="2"/>
        <v>1000</v>
      </c>
      <c r="M40" s="241"/>
      <c r="N40" s="241"/>
      <c r="O40" s="165"/>
      <c r="P40" s="158"/>
      <c r="Q40" s="159"/>
      <c r="R40" s="64"/>
    </row>
    <row r="41" ht="22.5" customHeight="1"/>
    <row r="42" spans="1:18" ht="34.5" customHeight="1">
      <c r="A42" s="219" t="s">
        <v>89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</row>
    <row r="43" spans="1:18" ht="13.5">
      <c r="A43" s="218" t="s">
        <v>115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</row>
    <row r="44" spans="1:18" s="68" customFormat="1" ht="26.25">
      <c r="A44" s="250" t="s">
        <v>75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</sheetData>
  <sheetProtection selectLockedCells="1" selectUnlockedCells="1"/>
  <mergeCells count="67">
    <mergeCell ref="A44:R44"/>
    <mergeCell ref="L35:N35"/>
    <mergeCell ref="L39:N39"/>
    <mergeCell ref="A21:B21"/>
    <mergeCell ref="L32:N32"/>
    <mergeCell ref="A33:B33"/>
    <mergeCell ref="L33:N33"/>
    <mergeCell ref="A22:B22"/>
    <mergeCell ref="A40:B40"/>
    <mergeCell ref="L23:N23"/>
    <mergeCell ref="L37:N37"/>
    <mergeCell ref="A24:B24"/>
    <mergeCell ref="L24:N24"/>
    <mergeCell ref="A25:B25"/>
    <mergeCell ref="A34:B34"/>
    <mergeCell ref="L25:N25"/>
    <mergeCell ref="L34:N34"/>
    <mergeCell ref="A38:B38"/>
    <mergeCell ref="L38:N38"/>
    <mergeCell ref="A26:B26"/>
    <mergeCell ref="L26:N26"/>
    <mergeCell ref="A27:B27"/>
    <mergeCell ref="L27:N27"/>
    <mergeCell ref="A35:B35"/>
    <mergeCell ref="A36:B36"/>
    <mergeCell ref="L36:N36"/>
    <mergeCell ref="A37:B37"/>
    <mergeCell ref="L8:N8"/>
    <mergeCell ref="P5:Q5"/>
    <mergeCell ref="L40:N40"/>
    <mergeCell ref="A14:B14"/>
    <mergeCell ref="L14:N14"/>
    <mergeCell ref="A30:E30"/>
    <mergeCell ref="E31:H31"/>
    <mergeCell ref="A32:B32"/>
    <mergeCell ref="L21:N21"/>
    <mergeCell ref="A17:E17"/>
    <mergeCell ref="A13:B13"/>
    <mergeCell ref="L22:N22"/>
    <mergeCell ref="L13:N13"/>
    <mergeCell ref="A11:B11"/>
    <mergeCell ref="E18:H18"/>
    <mergeCell ref="A1:R2"/>
    <mergeCell ref="A10:B10"/>
    <mergeCell ref="L10:N10"/>
    <mergeCell ref="A7:B7"/>
    <mergeCell ref="L7:N7"/>
    <mergeCell ref="A4:E4"/>
    <mergeCell ref="E5:H5"/>
    <mergeCell ref="L11:N11"/>
    <mergeCell ref="A12:B12"/>
    <mergeCell ref="L12:N12"/>
    <mergeCell ref="A8:B8"/>
    <mergeCell ref="A6:B6"/>
    <mergeCell ref="L6:N6"/>
    <mergeCell ref="A9:B9"/>
    <mergeCell ref="L9:N9"/>
    <mergeCell ref="P18:Q18"/>
    <mergeCell ref="P31:Q31"/>
    <mergeCell ref="A43:R43"/>
    <mergeCell ref="A42:R42"/>
    <mergeCell ref="A19:B19"/>
    <mergeCell ref="L20:N20"/>
    <mergeCell ref="A23:B23"/>
    <mergeCell ref="L19:N19"/>
    <mergeCell ref="A20:B20"/>
    <mergeCell ref="A39:B39"/>
  </mergeCells>
  <printOptions/>
  <pageMargins left="0.31496062992125984" right="0.31496062992125984" top="0.7874015748031497" bottom="0.35433070866141736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75" zoomScaleNormal="75" workbookViewId="0" topLeftCell="B1">
      <selection activeCell="B1" sqref="B1:AA2"/>
    </sheetView>
  </sheetViews>
  <sheetFormatPr defaultColWidth="9.140625" defaultRowHeight="12.75"/>
  <cols>
    <col min="1" max="1" width="25.00390625" style="2" hidden="1" customWidth="1"/>
    <col min="2" max="2" width="44.00390625" style="2" customWidth="1"/>
    <col min="3" max="5" width="4.57421875" style="2" customWidth="1"/>
    <col min="6" max="6" width="9.7109375" style="2" customWidth="1"/>
    <col min="7" max="7" width="2.8515625" style="2" customWidth="1"/>
    <col min="8" max="10" width="4.57421875" style="2" customWidth="1"/>
    <col min="11" max="11" width="9.7109375" style="2" customWidth="1"/>
    <col min="12" max="12" width="2.8515625" style="2" customWidth="1"/>
    <col min="13" max="15" width="4.57421875" style="2" customWidth="1"/>
    <col min="16" max="16" width="9.7109375" style="2" customWidth="1"/>
    <col min="17" max="17" width="2.8515625" style="2" customWidth="1"/>
    <col min="18" max="20" width="4.57421875" style="2" customWidth="1"/>
    <col min="21" max="21" width="9.7109375" style="2" customWidth="1"/>
    <col min="22" max="22" width="2.8515625" style="2" customWidth="1"/>
    <col min="23" max="25" width="4.57421875" style="2" customWidth="1"/>
    <col min="26" max="26" width="9.140625" style="2" customWidth="1"/>
    <col min="27" max="27" width="10.8515625" style="2" customWidth="1"/>
    <col min="28" max="16384" width="9.140625" style="2" customWidth="1"/>
  </cols>
  <sheetData>
    <row r="1" spans="2:27" ht="14.25" customHeight="1" thickBot="1">
      <c r="B1" s="269" t="s">
        <v>103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2:27" ht="14.25" customHeight="1" thickBo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3:27" ht="13.5">
      <c r="C3" s="270" t="s">
        <v>0</v>
      </c>
      <c r="D3" s="271"/>
      <c r="E3" s="272"/>
      <c r="F3" s="20"/>
      <c r="G3" s="20"/>
      <c r="H3" s="256" t="s">
        <v>1</v>
      </c>
      <c r="I3" s="256"/>
      <c r="J3" s="256"/>
      <c r="K3" s="20"/>
      <c r="L3" s="20"/>
      <c r="M3" s="259" t="s">
        <v>117</v>
      </c>
      <c r="N3" s="259"/>
      <c r="O3" s="259"/>
      <c r="P3" s="259"/>
      <c r="Q3" s="20"/>
      <c r="R3" s="256" t="s">
        <v>119</v>
      </c>
      <c r="S3" s="256"/>
      <c r="T3" s="256"/>
      <c r="U3" s="256"/>
      <c r="W3" s="268" t="s">
        <v>2</v>
      </c>
      <c r="X3" s="268"/>
      <c r="Y3" s="268"/>
      <c r="Z3" s="42"/>
      <c r="AA3" s="42"/>
    </row>
    <row r="4" spans="1:27" ht="19.5">
      <c r="A4" s="193"/>
      <c r="B4" s="209" t="s">
        <v>3</v>
      </c>
      <c r="C4" s="196" t="s">
        <v>4</v>
      </c>
      <c r="D4" s="197" t="s">
        <v>5</v>
      </c>
      <c r="E4" s="198" t="s">
        <v>6</v>
      </c>
      <c r="F4" s="205" t="s">
        <v>45</v>
      </c>
      <c r="G4" s="20"/>
      <c r="H4" s="43" t="s">
        <v>4</v>
      </c>
      <c r="I4" s="43" t="s">
        <v>5</v>
      </c>
      <c r="J4" s="43" t="s">
        <v>6</v>
      </c>
      <c r="K4" s="384" t="s">
        <v>45</v>
      </c>
      <c r="L4" s="20"/>
      <c r="M4" s="43" t="s">
        <v>4</v>
      </c>
      <c r="N4" s="43" t="s">
        <v>5</v>
      </c>
      <c r="O4" s="43" t="s">
        <v>6</v>
      </c>
      <c r="P4" s="44" t="s">
        <v>45</v>
      </c>
      <c r="Q4" s="45"/>
      <c r="R4" s="43" t="s">
        <v>4</v>
      </c>
      <c r="S4" s="43" t="s">
        <v>5</v>
      </c>
      <c r="T4" s="43" t="s">
        <v>6</v>
      </c>
      <c r="U4" s="44" t="s">
        <v>45</v>
      </c>
      <c r="W4" s="46" t="s">
        <v>4</v>
      </c>
      <c r="X4" s="46" t="s">
        <v>5</v>
      </c>
      <c r="Y4" s="46" t="s">
        <v>6</v>
      </c>
      <c r="Z4" s="47" t="s">
        <v>7</v>
      </c>
      <c r="AA4" s="48" t="s">
        <v>8</v>
      </c>
    </row>
    <row r="5" spans="1:27" ht="15">
      <c r="A5" s="265" t="s">
        <v>10</v>
      </c>
      <c r="B5" s="266"/>
      <c r="C5" s="203">
        <v>1</v>
      </c>
      <c r="D5" s="204">
        <v>2</v>
      </c>
      <c r="E5" s="206">
        <v>4</v>
      </c>
      <c r="F5" s="210">
        <v>11</v>
      </c>
      <c r="G5" s="20"/>
      <c r="H5" s="39">
        <v>2</v>
      </c>
      <c r="I5" s="39">
        <v>3</v>
      </c>
      <c r="J5" s="39">
        <v>2</v>
      </c>
      <c r="K5" s="385">
        <v>14</v>
      </c>
      <c r="L5" s="20"/>
      <c r="M5" s="66">
        <f>W5-H5-C5</f>
        <v>3</v>
      </c>
      <c r="N5" s="66">
        <f>X5-I5-D5</f>
        <v>2</v>
      </c>
      <c r="O5" s="66">
        <f>Y5-J5-E5</f>
        <v>1</v>
      </c>
      <c r="P5" s="388">
        <f>M5*3+N5*2+O5</f>
        <v>14</v>
      </c>
      <c r="Q5" s="39"/>
      <c r="R5" s="39"/>
      <c r="S5" s="39"/>
      <c r="T5" s="39"/>
      <c r="U5" s="177"/>
      <c r="V5" s="20"/>
      <c r="W5" s="49">
        <v>6</v>
      </c>
      <c r="X5" s="49">
        <v>7</v>
      </c>
      <c r="Y5" s="49">
        <v>7</v>
      </c>
      <c r="Z5" s="49">
        <f>(W5*3)+(X5*2)+Y5</f>
        <v>39</v>
      </c>
      <c r="AA5" s="50">
        <f aca="true" t="shared" si="0" ref="AA5:AA12">(W5*3)+X5</f>
        <v>25</v>
      </c>
    </row>
    <row r="6" spans="1:27" ht="15">
      <c r="A6" s="260" t="s">
        <v>69</v>
      </c>
      <c r="B6" s="261"/>
      <c r="C6" s="199">
        <v>2</v>
      </c>
      <c r="D6" s="200">
        <v>2</v>
      </c>
      <c r="E6" s="207">
        <v>3</v>
      </c>
      <c r="F6" s="211">
        <v>13</v>
      </c>
      <c r="G6" s="20"/>
      <c r="H6" s="39">
        <v>2</v>
      </c>
      <c r="I6" s="39">
        <v>2</v>
      </c>
      <c r="J6" s="39">
        <v>3</v>
      </c>
      <c r="K6" s="386">
        <v>13</v>
      </c>
      <c r="L6" s="20"/>
      <c r="M6" s="66">
        <f aca="true" t="shared" si="1" ref="M6:M12">W6-H6-C6</f>
        <v>4</v>
      </c>
      <c r="N6" s="66">
        <f aca="true" t="shared" si="2" ref="N6:N12">X6-I6-D6</f>
        <v>0</v>
      </c>
      <c r="O6" s="66">
        <f aca="true" t="shared" si="3" ref="O6:O12">Y6-J6-E6</f>
        <v>2</v>
      </c>
      <c r="P6" s="388">
        <f aca="true" t="shared" si="4" ref="P6:P12">M6*3+N6*2+O6</f>
        <v>14</v>
      </c>
      <c r="Q6" s="39"/>
      <c r="R6" s="39"/>
      <c r="S6" s="39"/>
      <c r="T6" s="39"/>
      <c r="U6" s="177"/>
      <c r="V6" s="20"/>
      <c r="W6" s="49">
        <v>8</v>
      </c>
      <c r="X6" s="49">
        <v>4</v>
      </c>
      <c r="Y6" s="49">
        <v>8</v>
      </c>
      <c r="Z6" s="49">
        <f aca="true" t="shared" si="5" ref="Z6:Z12">(W6*3)+(X6*2)+Y6</f>
        <v>40</v>
      </c>
      <c r="AA6" s="50">
        <f t="shared" si="0"/>
        <v>28</v>
      </c>
    </row>
    <row r="7" spans="1:27" ht="15">
      <c r="A7" s="260" t="s">
        <v>9</v>
      </c>
      <c r="B7" s="261"/>
      <c r="C7" s="199">
        <v>2</v>
      </c>
      <c r="D7" s="200">
        <v>4</v>
      </c>
      <c r="E7" s="207">
        <v>1</v>
      </c>
      <c r="F7" s="211">
        <v>15</v>
      </c>
      <c r="G7" s="20"/>
      <c r="H7" s="39">
        <v>3</v>
      </c>
      <c r="I7" s="39">
        <v>1</v>
      </c>
      <c r="J7" s="39">
        <v>3</v>
      </c>
      <c r="K7" s="386">
        <v>14</v>
      </c>
      <c r="L7" s="20"/>
      <c r="M7" s="66">
        <f t="shared" si="1"/>
        <v>3</v>
      </c>
      <c r="N7" s="66">
        <f t="shared" si="2"/>
        <v>0</v>
      </c>
      <c r="O7" s="66">
        <f t="shared" si="3"/>
        <v>3</v>
      </c>
      <c r="P7" s="388">
        <f t="shared" si="4"/>
        <v>12</v>
      </c>
      <c r="Q7" s="39"/>
      <c r="R7" s="39"/>
      <c r="S7" s="39"/>
      <c r="T7" s="39"/>
      <c r="U7" s="177"/>
      <c r="V7" s="20"/>
      <c r="W7" s="49">
        <v>8</v>
      </c>
      <c r="X7" s="49">
        <v>5</v>
      </c>
      <c r="Y7" s="49">
        <v>7</v>
      </c>
      <c r="Z7" s="49">
        <f t="shared" si="5"/>
        <v>41</v>
      </c>
      <c r="AA7" s="50">
        <f t="shared" si="0"/>
        <v>29</v>
      </c>
    </row>
    <row r="8" spans="1:27" ht="15">
      <c r="A8" s="260" t="s">
        <v>73</v>
      </c>
      <c r="B8" s="261"/>
      <c r="C8" s="199">
        <v>2</v>
      </c>
      <c r="D8" s="200">
        <v>2</v>
      </c>
      <c r="E8" s="207">
        <v>3</v>
      </c>
      <c r="F8" s="211">
        <v>13</v>
      </c>
      <c r="G8" s="20"/>
      <c r="H8" s="39">
        <v>4</v>
      </c>
      <c r="I8" s="39">
        <v>1</v>
      </c>
      <c r="J8" s="39">
        <v>2</v>
      </c>
      <c r="K8" s="386">
        <v>16</v>
      </c>
      <c r="L8" s="20"/>
      <c r="M8" s="66">
        <f t="shared" si="1"/>
        <v>3</v>
      </c>
      <c r="N8" s="66">
        <f t="shared" si="2"/>
        <v>1</v>
      </c>
      <c r="O8" s="66">
        <f t="shared" si="3"/>
        <v>2</v>
      </c>
      <c r="P8" s="388">
        <f t="shared" si="4"/>
        <v>13</v>
      </c>
      <c r="Q8" s="39"/>
      <c r="R8" s="39"/>
      <c r="S8" s="39"/>
      <c r="T8" s="39"/>
      <c r="U8" s="177"/>
      <c r="V8" s="20"/>
      <c r="W8" s="49">
        <v>9</v>
      </c>
      <c r="X8" s="49">
        <v>4</v>
      </c>
      <c r="Y8" s="49">
        <v>7</v>
      </c>
      <c r="Z8" s="49">
        <f t="shared" si="5"/>
        <v>42</v>
      </c>
      <c r="AA8" s="50">
        <f t="shared" si="0"/>
        <v>31</v>
      </c>
    </row>
    <row r="9" spans="1:27" ht="15">
      <c r="A9" s="260" t="s">
        <v>63</v>
      </c>
      <c r="B9" s="261"/>
      <c r="C9" s="199">
        <v>3</v>
      </c>
      <c r="D9" s="200">
        <v>1</v>
      </c>
      <c r="E9" s="207">
        <v>3</v>
      </c>
      <c r="F9" s="211">
        <v>14</v>
      </c>
      <c r="G9" s="20"/>
      <c r="H9" s="39">
        <v>2</v>
      </c>
      <c r="I9" s="39">
        <v>3</v>
      </c>
      <c r="J9" s="39">
        <v>2</v>
      </c>
      <c r="K9" s="386">
        <v>14</v>
      </c>
      <c r="L9" s="20"/>
      <c r="M9" s="66">
        <f t="shared" si="1"/>
        <v>1</v>
      </c>
      <c r="N9" s="66">
        <f t="shared" si="2"/>
        <v>2</v>
      </c>
      <c r="O9" s="66">
        <f t="shared" si="3"/>
        <v>3</v>
      </c>
      <c r="P9" s="388">
        <f t="shared" si="4"/>
        <v>10</v>
      </c>
      <c r="Q9" s="39"/>
      <c r="R9" s="39"/>
      <c r="S9" s="39"/>
      <c r="T9" s="39"/>
      <c r="U9" s="177"/>
      <c r="V9" s="20"/>
      <c r="W9" s="49">
        <v>6</v>
      </c>
      <c r="X9" s="49">
        <v>6</v>
      </c>
      <c r="Y9" s="49">
        <v>8</v>
      </c>
      <c r="Z9" s="49">
        <f t="shared" si="5"/>
        <v>38</v>
      </c>
      <c r="AA9" s="50">
        <f t="shared" si="0"/>
        <v>24</v>
      </c>
    </row>
    <row r="10" spans="1:28" ht="15">
      <c r="A10" s="260" t="s">
        <v>64</v>
      </c>
      <c r="B10" s="261"/>
      <c r="C10" s="199">
        <v>3</v>
      </c>
      <c r="D10" s="200">
        <v>1</v>
      </c>
      <c r="E10" s="207">
        <v>3</v>
      </c>
      <c r="F10" s="211">
        <v>14</v>
      </c>
      <c r="G10" s="20"/>
      <c r="H10" s="39">
        <v>2</v>
      </c>
      <c r="I10" s="39">
        <v>0</v>
      </c>
      <c r="J10" s="39">
        <v>5</v>
      </c>
      <c r="K10" s="386">
        <v>11</v>
      </c>
      <c r="L10" s="20"/>
      <c r="M10" s="66">
        <f t="shared" si="1"/>
        <v>1</v>
      </c>
      <c r="N10" s="66">
        <f t="shared" si="2"/>
        <v>1</v>
      </c>
      <c r="O10" s="66">
        <f t="shared" si="3"/>
        <v>4</v>
      </c>
      <c r="P10" s="388">
        <f t="shared" si="4"/>
        <v>9</v>
      </c>
      <c r="Q10" s="39"/>
      <c r="R10" s="39"/>
      <c r="S10" s="39"/>
      <c r="T10" s="39"/>
      <c r="U10" s="177"/>
      <c r="V10" s="20"/>
      <c r="W10" s="49">
        <v>6</v>
      </c>
      <c r="X10" s="49">
        <v>2</v>
      </c>
      <c r="Y10" s="49">
        <v>12</v>
      </c>
      <c r="Z10" s="49">
        <f t="shared" si="5"/>
        <v>34</v>
      </c>
      <c r="AA10" s="50">
        <f>(W10*3)+X10-1</f>
        <v>19</v>
      </c>
      <c r="AB10" s="213" t="s">
        <v>116</v>
      </c>
    </row>
    <row r="11" spans="1:27" ht="15">
      <c r="A11" s="267" t="s">
        <v>56</v>
      </c>
      <c r="B11" s="260"/>
      <c r="C11" s="199">
        <v>3</v>
      </c>
      <c r="D11" s="200">
        <v>2</v>
      </c>
      <c r="E11" s="207">
        <v>2</v>
      </c>
      <c r="F11" s="211">
        <v>15</v>
      </c>
      <c r="G11" s="20"/>
      <c r="H11" s="39">
        <v>3</v>
      </c>
      <c r="I11" s="39">
        <v>1</v>
      </c>
      <c r="J11" s="39">
        <v>3</v>
      </c>
      <c r="K11" s="386">
        <v>14</v>
      </c>
      <c r="L11" s="20"/>
      <c r="M11" s="66">
        <f t="shared" si="1"/>
        <v>2</v>
      </c>
      <c r="N11" s="66">
        <f t="shared" si="2"/>
        <v>2</v>
      </c>
      <c r="O11" s="66">
        <f t="shared" si="3"/>
        <v>2</v>
      </c>
      <c r="P11" s="388">
        <f t="shared" si="4"/>
        <v>12</v>
      </c>
      <c r="Q11" s="39"/>
      <c r="R11" s="39"/>
      <c r="S11" s="39"/>
      <c r="T11" s="39"/>
      <c r="U11" s="177"/>
      <c r="V11" s="20"/>
      <c r="W11" s="49">
        <v>8</v>
      </c>
      <c r="X11" s="49">
        <v>5</v>
      </c>
      <c r="Y11" s="49">
        <v>7</v>
      </c>
      <c r="Z11" s="49">
        <f t="shared" si="5"/>
        <v>41</v>
      </c>
      <c r="AA11" s="50">
        <f t="shared" si="0"/>
        <v>29</v>
      </c>
    </row>
    <row r="12" spans="1:27" ht="15">
      <c r="A12" s="273" t="s">
        <v>46</v>
      </c>
      <c r="B12" s="274"/>
      <c r="C12" s="201">
        <v>5</v>
      </c>
      <c r="D12" s="202">
        <v>0</v>
      </c>
      <c r="E12" s="208">
        <v>2</v>
      </c>
      <c r="F12" s="212">
        <v>17</v>
      </c>
      <c r="G12" s="20"/>
      <c r="H12" s="39">
        <v>3</v>
      </c>
      <c r="I12" s="39">
        <v>3</v>
      </c>
      <c r="J12" s="39">
        <v>1</v>
      </c>
      <c r="K12" s="387">
        <v>16</v>
      </c>
      <c r="L12" s="20"/>
      <c r="M12" s="66">
        <f t="shared" si="1"/>
        <v>3</v>
      </c>
      <c r="N12" s="66">
        <f t="shared" si="2"/>
        <v>0</v>
      </c>
      <c r="O12" s="66">
        <f t="shared" si="3"/>
        <v>3</v>
      </c>
      <c r="P12" s="388">
        <f t="shared" si="4"/>
        <v>12</v>
      </c>
      <c r="Q12" s="39"/>
      <c r="R12" s="39"/>
      <c r="S12" s="39"/>
      <c r="T12" s="39"/>
      <c r="U12" s="177"/>
      <c r="V12" s="20"/>
      <c r="W12" s="49">
        <v>11</v>
      </c>
      <c r="X12" s="49">
        <v>3</v>
      </c>
      <c r="Y12" s="49">
        <v>6</v>
      </c>
      <c r="Z12" s="49">
        <f t="shared" si="5"/>
        <v>45</v>
      </c>
      <c r="AA12" s="50">
        <f t="shared" si="0"/>
        <v>36</v>
      </c>
    </row>
    <row r="13" spans="1:27" ht="14.25">
      <c r="A13" s="193"/>
      <c r="B13" s="193"/>
      <c r="C13" s="39"/>
      <c r="D13" s="39"/>
      <c r="E13" s="39"/>
      <c r="F13" s="51"/>
      <c r="G13" s="20"/>
      <c r="H13" s="39"/>
      <c r="I13" s="39"/>
      <c r="J13" s="39"/>
      <c r="K13" s="51"/>
      <c r="L13" s="20"/>
      <c r="M13" s="52"/>
      <c r="N13" s="52"/>
      <c r="O13" s="52"/>
      <c r="P13" s="52"/>
      <c r="Q13" s="20"/>
      <c r="R13" s="20"/>
      <c r="S13" s="20"/>
      <c r="T13" s="20"/>
      <c r="U13" s="20"/>
      <c r="V13" s="20"/>
      <c r="W13" s="42"/>
      <c r="X13" s="42"/>
      <c r="Y13" s="42"/>
      <c r="Z13" s="42"/>
      <c r="AA13" s="53"/>
    </row>
    <row r="14" spans="1:27" ht="14.25">
      <c r="A14" s="193"/>
      <c r="B14" s="193"/>
      <c r="C14" s="262" t="s">
        <v>0</v>
      </c>
      <c r="D14" s="263"/>
      <c r="E14" s="264"/>
      <c r="F14" s="51"/>
      <c r="G14" s="20"/>
      <c r="H14" s="256" t="s">
        <v>1</v>
      </c>
      <c r="I14" s="256"/>
      <c r="J14" s="256"/>
      <c r="K14" s="51"/>
      <c r="L14" s="20"/>
      <c r="M14" s="259" t="s">
        <v>117</v>
      </c>
      <c r="N14" s="259"/>
      <c r="O14" s="259"/>
      <c r="P14" s="259"/>
      <c r="Q14" s="52"/>
      <c r="R14" s="256" t="s">
        <v>119</v>
      </c>
      <c r="S14" s="256"/>
      <c r="T14" s="256"/>
      <c r="U14" s="256"/>
      <c r="V14" s="20"/>
      <c r="W14" s="268" t="s">
        <v>2</v>
      </c>
      <c r="X14" s="268"/>
      <c r="Y14" s="268"/>
      <c r="Z14" s="42"/>
      <c r="AA14" s="42"/>
    </row>
    <row r="15" spans="1:27" ht="19.5">
      <c r="A15" s="193"/>
      <c r="B15" s="209" t="s">
        <v>12</v>
      </c>
      <c r="C15" s="196" t="s">
        <v>4</v>
      </c>
      <c r="D15" s="197" t="s">
        <v>5</v>
      </c>
      <c r="E15" s="198" t="s">
        <v>6</v>
      </c>
      <c r="F15" s="205" t="s">
        <v>45</v>
      </c>
      <c r="G15" s="20"/>
      <c r="H15" s="43" t="s">
        <v>4</v>
      </c>
      <c r="I15" s="43" t="s">
        <v>5</v>
      </c>
      <c r="J15" s="43" t="s">
        <v>6</v>
      </c>
      <c r="K15" s="384" t="s">
        <v>45</v>
      </c>
      <c r="L15" s="20"/>
      <c r="M15" s="41" t="s">
        <v>4</v>
      </c>
      <c r="N15" s="41" t="s">
        <v>5</v>
      </c>
      <c r="O15" s="41" t="s">
        <v>6</v>
      </c>
      <c r="P15" s="54" t="s">
        <v>45</v>
      </c>
      <c r="Q15" s="194"/>
      <c r="R15" s="41" t="s">
        <v>4</v>
      </c>
      <c r="S15" s="41" t="s">
        <v>5</v>
      </c>
      <c r="T15" s="41" t="s">
        <v>6</v>
      </c>
      <c r="U15" s="54" t="s">
        <v>45</v>
      </c>
      <c r="V15" s="20"/>
      <c r="W15" s="46" t="s">
        <v>4</v>
      </c>
      <c r="X15" s="46" t="s">
        <v>5</v>
      </c>
      <c r="Y15" s="46" t="s">
        <v>6</v>
      </c>
      <c r="Z15" s="47" t="s">
        <v>7</v>
      </c>
      <c r="AA15" s="48" t="s">
        <v>8</v>
      </c>
    </row>
    <row r="16" spans="1:27" ht="15">
      <c r="A16" s="257" t="s">
        <v>100</v>
      </c>
      <c r="B16" s="258"/>
      <c r="C16" s="203">
        <v>2</v>
      </c>
      <c r="D16" s="204">
        <v>2</v>
      </c>
      <c r="E16" s="206">
        <v>3</v>
      </c>
      <c r="F16" s="210">
        <v>6</v>
      </c>
      <c r="G16" s="20"/>
      <c r="H16" s="39">
        <v>2</v>
      </c>
      <c r="I16" s="39">
        <v>1</v>
      </c>
      <c r="J16" s="39">
        <v>4</v>
      </c>
      <c r="K16" s="385">
        <v>5</v>
      </c>
      <c r="L16" s="20"/>
      <c r="M16" s="66">
        <f aca="true" t="shared" si="6" ref="M16:M23">W16-H16-C16</f>
        <v>2</v>
      </c>
      <c r="N16" s="66">
        <f aca="true" t="shared" si="7" ref="N16:N23">X16-I16-D16</f>
        <v>1</v>
      </c>
      <c r="O16" s="66">
        <f aca="true" t="shared" si="8" ref="O16:O23">Y16-J16-E16</f>
        <v>3</v>
      </c>
      <c r="P16" s="388">
        <f>M16*2+N16</f>
        <v>5</v>
      </c>
      <c r="Q16" s="8"/>
      <c r="R16" s="39"/>
      <c r="S16" s="39"/>
      <c r="T16" s="39"/>
      <c r="U16" s="177">
        <f aca="true" t="shared" si="9" ref="U16:U23">R16*2+S16</f>
        <v>0</v>
      </c>
      <c r="V16" s="20"/>
      <c r="W16" s="49">
        <v>6</v>
      </c>
      <c r="X16" s="49">
        <v>4</v>
      </c>
      <c r="Y16" s="49">
        <v>10</v>
      </c>
      <c r="Z16" s="49">
        <f aca="true" t="shared" si="10" ref="Z16:Z23">(W16*2)+X16</f>
        <v>16</v>
      </c>
      <c r="AA16" s="50">
        <f aca="true" t="shared" si="11" ref="AA16:AA23">(W16*3)+X16</f>
        <v>22</v>
      </c>
    </row>
    <row r="17" spans="1:27" ht="15">
      <c r="A17" s="289" t="s">
        <v>82</v>
      </c>
      <c r="B17" s="290"/>
      <c r="C17" s="199">
        <v>1</v>
      </c>
      <c r="D17" s="200">
        <v>3</v>
      </c>
      <c r="E17" s="207">
        <v>3</v>
      </c>
      <c r="F17" s="211">
        <v>5</v>
      </c>
      <c r="G17" s="20"/>
      <c r="H17" s="39">
        <v>1</v>
      </c>
      <c r="I17" s="39">
        <v>5</v>
      </c>
      <c r="J17" s="39">
        <v>1</v>
      </c>
      <c r="K17" s="386">
        <v>7</v>
      </c>
      <c r="L17" s="20"/>
      <c r="M17" s="66">
        <f t="shared" si="6"/>
        <v>2</v>
      </c>
      <c r="N17" s="66">
        <f t="shared" si="7"/>
        <v>0</v>
      </c>
      <c r="O17" s="66">
        <f t="shared" si="8"/>
        <v>4</v>
      </c>
      <c r="P17" s="388">
        <f aca="true" t="shared" si="12" ref="P17:P23">M17*2+N17</f>
        <v>4</v>
      </c>
      <c r="Q17" s="8"/>
      <c r="R17" s="39"/>
      <c r="S17" s="39"/>
      <c r="T17" s="39"/>
      <c r="U17" s="177">
        <f t="shared" si="9"/>
        <v>0</v>
      </c>
      <c r="V17" s="20"/>
      <c r="W17" s="49">
        <v>4</v>
      </c>
      <c r="X17" s="49">
        <v>8</v>
      </c>
      <c r="Y17" s="49">
        <v>8</v>
      </c>
      <c r="Z17" s="49">
        <f t="shared" si="10"/>
        <v>16</v>
      </c>
      <c r="AA17" s="50">
        <f t="shared" si="11"/>
        <v>20</v>
      </c>
    </row>
    <row r="18" spans="1:27" ht="15">
      <c r="A18" s="277" t="s">
        <v>48</v>
      </c>
      <c r="B18" s="278"/>
      <c r="C18" s="199">
        <v>4</v>
      </c>
      <c r="D18" s="200">
        <v>3</v>
      </c>
      <c r="E18" s="207">
        <v>0</v>
      </c>
      <c r="F18" s="211">
        <v>11</v>
      </c>
      <c r="G18" s="20"/>
      <c r="H18" s="39">
        <v>5</v>
      </c>
      <c r="I18" s="39">
        <v>0</v>
      </c>
      <c r="J18" s="39">
        <v>2</v>
      </c>
      <c r="K18" s="386">
        <v>10</v>
      </c>
      <c r="L18" s="20"/>
      <c r="M18" s="66">
        <f t="shared" si="6"/>
        <v>1</v>
      </c>
      <c r="N18" s="66">
        <f t="shared" si="7"/>
        <v>3</v>
      </c>
      <c r="O18" s="66">
        <f t="shared" si="8"/>
        <v>2</v>
      </c>
      <c r="P18" s="388">
        <f t="shared" si="12"/>
        <v>5</v>
      </c>
      <c r="Q18" s="8"/>
      <c r="R18" s="39"/>
      <c r="S18" s="39"/>
      <c r="T18" s="39"/>
      <c r="U18" s="177">
        <f t="shared" si="9"/>
        <v>0</v>
      </c>
      <c r="V18" s="20"/>
      <c r="W18" s="49">
        <v>10</v>
      </c>
      <c r="X18" s="49">
        <v>6</v>
      </c>
      <c r="Y18" s="49">
        <v>4</v>
      </c>
      <c r="Z18" s="49">
        <f t="shared" si="10"/>
        <v>26</v>
      </c>
      <c r="AA18" s="50">
        <f t="shared" si="11"/>
        <v>36</v>
      </c>
    </row>
    <row r="19" spans="1:27" ht="15">
      <c r="A19" s="277" t="s">
        <v>70</v>
      </c>
      <c r="B19" s="278"/>
      <c r="C19" s="199">
        <v>1</v>
      </c>
      <c r="D19" s="200">
        <v>5</v>
      </c>
      <c r="E19" s="207">
        <v>1</v>
      </c>
      <c r="F19" s="211">
        <v>7</v>
      </c>
      <c r="G19" s="20"/>
      <c r="H19" s="39">
        <v>2</v>
      </c>
      <c r="I19" s="39">
        <v>1</v>
      </c>
      <c r="J19" s="39">
        <v>4</v>
      </c>
      <c r="K19" s="386">
        <v>5</v>
      </c>
      <c r="L19" s="20"/>
      <c r="M19" s="66">
        <f t="shared" si="6"/>
        <v>3</v>
      </c>
      <c r="N19" s="66">
        <f t="shared" si="7"/>
        <v>1</v>
      </c>
      <c r="O19" s="66">
        <f t="shared" si="8"/>
        <v>2</v>
      </c>
      <c r="P19" s="388">
        <f t="shared" si="12"/>
        <v>7</v>
      </c>
      <c r="Q19" s="8"/>
      <c r="R19" s="39"/>
      <c r="S19" s="39"/>
      <c r="T19" s="39"/>
      <c r="U19" s="177">
        <f t="shared" si="9"/>
        <v>0</v>
      </c>
      <c r="V19" s="20"/>
      <c r="W19" s="49">
        <v>6</v>
      </c>
      <c r="X19" s="49">
        <v>7</v>
      </c>
      <c r="Y19" s="49">
        <v>7</v>
      </c>
      <c r="Z19" s="49">
        <f t="shared" si="10"/>
        <v>19</v>
      </c>
      <c r="AA19" s="50">
        <f t="shared" si="11"/>
        <v>25</v>
      </c>
    </row>
    <row r="20" spans="1:28" ht="15">
      <c r="A20" s="277" t="s">
        <v>68</v>
      </c>
      <c r="B20" s="278"/>
      <c r="C20" s="199">
        <v>3</v>
      </c>
      <c r="D20" s="200">
        <v>2</v>
      </c>
      <c r="E20" s="207">
        <v>2</v>
      </c>
      <c r="F20" s="211">
        <v>8</v>
      </c>
      <c r="G20" s="20"/>
      <c r="H20" s="39">
        <v>2</v>
      </c>
      <c r="I20" s="39">
        <v>1</v>
      </c>
      <c r="J20" s="39">
        <v>4</v>
      </c>
      <c r="K20" s="386">
        <v>5</v>
      </c>
      <c r="L20" s="20"/>
      <c r="M20" s="66">
        <f t="shared" si="6"/>
        <v>1</v>
      </c>
      <c r="N20" s="66">
        <f t="shared" si="7"/>
        <v>1</v>
      </c>
      <c r="O20" s="66">
        <f t="shared" si="8"/>
        <v>4</v>
      </c>
      <c r="P20" s="388">
        <f t="shared" si="12"/>
        <v>3</v>
      </c>
      <c r="Q20" s="8"/>
      <c r="R20" s="39"/>
      <c r="S20" s="39"/>
      <c r="T20" s="39"/>
      <c r="U20" s="177">
        <f t="shared" si="9"/>
        <v>0</v>
      </c>
      <c r="V20" s="20"/>
      <c r="W20" s="49">
        <v>6</v>
      </c>
      <c r="X20" s="49">
        <v>4</v>
      </c>
      <c r="Y20" s="49">
        <v>10</v>
      </c>
      <c r="Z20" s="49">
        <f t="shared" si="10"/>
        <v>16</v>
      </c>
      <c r="AA20" s="50">
        <f>(W20*3)+X20-1</f>
        <v>21</v>
      </c>
      <c r="AB20" s="213" t="s">
        <v>116</v>
      </c>
    </row>
    <row r="21" spans="1:27" ht="15">
      <c r="A21" s="277" t="s">
        <v>66</v>
      </c>
      <c r="B21" s="278"/>
      <c r="C21" s="199">
        <v>1</v>
      </c>
      <c r="D21" s="200">
        <v>4</v>
      </c>
      <c r="E21" s="207">
        <v>2</v>
      </c>
      <c r="F21" s="211">
        <v>6</v>
      </c>
      <c r="G21" s="20"/>
      <c r="H21" s="39">
        <v>2</v>
      </c>
      <c r="I21" s="39">
        <v>3</v>
      </c>
      <c r="J21" s="39">
        <v>2</v>
      </c>
      <c r="K21" s="386">
        <v>7</v>
      </c>
      <c r="L21" s="20"/>
      <c r="M21" s="66">
        <f t="shared" si="6"/>
        <v>4</v>
      </c>
      <c r="N21" s="66">
        <f t="shared" si="7"/>
        <v>1</v>
      </c>
      <c r="O21" s="66">
        <f t="shared" si="8"/>
        <v>1</v>
      </c>
      <c r="P21" s="388">
        <f t="shared" si="12"/>
        <v>9</v>
      </c>
      <c r="Q21" s="8"/>
      <c r="R21" s="39"/>
      <c r="S21" s="39"/>
      <c r="T21" s="39"/>
      <c r="U21" s="177">
        <f t="shared" si="9"/>
        <v>0</v>
      </c>
      <c r="V21" s="20"/>
      <c r="W21" s="49">
        <v>7</v>
      </c>
      <c r="X21" s="49">
        <v>8</v>
      </c>
      <c r="Y21" s="49">
        <v>5</v>
      </c>
      <c r="Z21" s="49">
        <f t="shared" si="10"/>
        <v>22</v>
      </c>
      <c r="AA21" s="50">
        <f t="shared" si="11"/>
        <v>29</v>
      </c>
    </row>
    <row r="22" spans="1:27" ht="15">
      <c r="A22" s="278" t="s">
        <v>91</v>
      </c>
      <c r="B22" s="281"/>
      <c r="C22" s="199">
        <v>0</v>
      </c>
      <c r="D22" s="200">
        <v>4</v>
      </c>
      <c r="E22" s="207">
        <v>3</v>
      </c>
      <c r="F22" s="211">
        <v>4</v>
      </c>
      <c r="G22" s="20"/>
      <c r="H22" s="39">
        <v>1</v>
      </c>
      <c r="I22" s="39">
        <v>3</v>
      </c>
      <c r="J22" s="39">
        <v>3</v>
      </c>
      <c r="K22" s="386">
        <v>5</v>
      </c>
      <c r="L22" s="20"/>
      <c r="M22" s="66">
        <f t="shared" si="6"/>
        <v>4</v>
      </c>
      <c r="N22" s="66">
        <f t="shared" si="7"/>
        <v>1</v>
      </c>
      <c r="O22" s="66">
        <f t="shared" si="8"/>
        <v>1</v>
      </c>
      <c r="P22" s="388">
        <f t="shared" si="12"/>
        <v>9</v>
      </c>
      <c r="Q22" s="8"/>
      <c r="R22" s="39"/>
      <c r="S22" s="39"/>
      <c r="T22" s="39"/>
      <c r="U22" s="177">
        <f t="shared" si="9"/>
        <v>0</v>
      </c>
      <c r="V22" s="20"/>
      <c r="W22" s="49">
        <v>5</v>
      </c>
      <c r="X22" s="49">
        <v>8</v>
      </c>
      <c r="Y22" s="49">
        <v>7</v>
      </c>
      <c r="Z22" s="49">
        <f t="shared" si="10"/>
        <v>18</v>
      </c>
      <c r="AA22" s="50">
        <f t="shared" si="11"/>
        <v>23</v>
      </c>
    </row>
    <row r="23" spans="1:27" ht="15">
      <c r="A23" s="287" t="s">
        <v>65</v>
      </c>
      <c r="B23" s="288"/>
      <c r="C23" s="201">
        <v>3</v>
      </c>
      <c r="D23" s="202">
        <v>3</v>
      </c>
      <c r="E23" s="208">
        <v>1</v>
      </c>
      <c r="F23" s="212">
        <v>9</v>
      </c>
      <c r="G23" s="20"/>
      <c r="H23" s="39">
        <v>5</v>
      </c>
      <c r="I23" s="39">
        <v>2</v>
      </c>
      <c r="J23" s="39">
        <v>0</v>
      </c>
      <c r="K23" s="387">
        <v>12</v>
      </c>
      <c r="L23" s="20"/>
      <c r="M23" s="66">
        <f t="shared" si="6"/>
        <v>3</v>
      </c>
      <c r="N23" s="66">
        <f t="shared" si="7"/>
        <v>0</v>
      </c>
      <c r="O23" s="66">
        <f t="shared" si="8"/>
        <v>3</v>
      </c>
      <c r="P23" s="388">
        <f t="shared" si="12"/>
        <v>6</v>
      </c>
      <c r="Q23" s="8"/>
      <c r="R23" s="39"/>
      <c r="S23" s="39"/>
      <c r="T23" s="39"/>
      <c r="U23" s="177">
        <f t="shared" si="9"/>
        <v>0</v>
      </c>
      <c r="V23" s="20"/>
      <c r="W23" s="49">
        <v>11</v>
      </c>
      <c r="X23" s="49">
        <v>5</v>
      </c>
      <c r="Y23" s="49">
        <v>4</v>
      </c>
      <c r="Z23" s="49">
        <f t="shared" si="10"/>
        <v>27</v>
      </c>
      <c r="AA23" s="50">
        <f t="shared" si="11"/>
        <v>38</v>
      </c>
    </row>
    <row r="24" spans="1:27" ht="14.25">
      <c r="A24" s="193"/>
      <c r="B24" s="193"/>
      <c r="C24" s="39"/>
      <c r="D24" s="39"/>
      <c r="E24" s="39"/>
      <c r="F24" s="51"/>
      <c r="G24" s="20"/>
      <c r="H24" s="39"/>
      <c r="I24" s="39"/>
      <c r="J24" s="39"/>
      <c r="K24" s="51"/>
      <c r="L24" s="20"/>
      <c r="M24" s="52"/>
      <c r="N24" s="52"/>
      <c r="O24" s="52"/>
      <c r="P24" s="52"/>
      <c r="Q24" s="52"/>
      <c r="R24" s="8"/>
      <c r="S24" s="8"/>
      <c r="T24" s="8"/>
      <c r="U24" s="195"/>
      <c r="V24" s="20"/>
      <c r="W24" s="42"/>
      <c r="X24" s="42"/>
      <c r="Y24" s="42"/>
      <c r="Z24" s="42"/>
      <c r="AA24" s="53"/>
    </row>
    <row r="25" spans="1:27" ht="14.25">
      <c r="A25" s="193"/>
      <c r="B25" s="193"/>
      <c r="C25" s="262" t="s">
        <v>0</v>
      </c>
      <c r="D25" s="263"/>
      <c r="E25" s="264"/>
      <c r="F25" s="51"/>
      <c r="G25" s="20"/>
      <c r="H25" s="256" t="s">
        <v>1</v>
      </c>
      <c r="I25" s="256"/>
      <c r="J25" s="256"/>
      <c r="K25" s="51"/>
      <c r="L25" s="20"/>
      <c r="M25" s="259" t="s">
        <v>117</v>
      </c>
      <c r="N25" s="259"/>
      <c r="O25" s="259"/>
      <c r="P25" s="259"/>
      <c r="Q25" s="52"/>
      <c r="R25" s="256" t="s">
        <v>119</v>
      </c>
      <c r="S25" s="256"/>
      <c r="T25" s="256"/>
      <c r="U25" s="256"/>
      <c r="V25" s="20"/>
      <c r="W25" s="268" t="s">
        <v>2</v>
      </c>
      <c r="X25" s="268"/>
      <c r="Y25" s="268"/>
      <c r="Z25" s="42"/>
      <c r="AA25" s="42"/>
    </row>
    <row r="26" spans="1:27" ht="19.5">
      <c r="A26" s="193"/>
      <c r="B26" s="209" t="s">
        <v>41</v>
      </c>
      <c r="C26" s="196" t="s">
        <v>4</v>
      </c>
      <c r="D26" s="197" t="s">
        <v>5</v>
      </c>
      <c r="E26" s="198" t="s">
        <v>6</v>
      </c>
      <c r="F26" s="205" t="s">
        <v>45</v>
      </c>
      <c r="G26" s="20"/>
      <c r="H26" s="43" t="s">
        <v>4</v>
      </c>
      <c r="I26" s="43" t="s">
        <v>5</v>
      </c>
      <c r="J26" s="43" t="s">
        <v>6</v>
      </c>
      <c r="K26" s="384" t="s">
        <v>45</v>
      </c>
      <c r="L26" s="20"/>
      <c r="M26" s="41" t="s">
        <v>4</v>
      </c>
      <c r="N26" s="41" t="s">
        <v>5</v>
      </c>
      <c r="O26" s="41" t="s">
        <v>6</v>
      </c>
      <c r="P26" s="54" t="s">
        <v>45</v>
      </c>
      <c r="Q26" s="45"/>
      <c r="R26" s="43" t="s">
        <v>4</v>
      </c>
      <c r="S26" s="43" t="s">
        <v>5</v>
      </c>
      <c r="T26" s="43" t="s">
        <v>6</v>
      </c>
      <c r="U26" s="44" t="s">
        <v>45</v>
      </c>
      <c r="V26" s="20"/>
      <c r="W26" s="46" t="s">
        <v>4</v>
      </c>
      <c r="X26" s="46" t="s">
        <v>5</v>
      </c>
      <c r="Y26" s="46" t="s">
        <v>6</v>
      </c>
      <c r="Z26" s="47" t="s">
        <v>7</v>
      </c>
      <c r="AA26" s="48" t="s">
        <v>8</v>
      </c>
    </row>
    <row r="27" spans="1:28" ht="15">
      <c r="A27" s="279" t="s">
        <v>72</v>
      </c>
      <c r="B27" s="280"/>
      <c r="C27" s="203">
        <v>2</v>
      </c>
      <c r="D27" s="204">
        <v>3</v>
      </c>
      <c r="E27" s="206">
        <v>2</v>
      </c>
      <c r="F27" s="210">
        <v>7</v>
      </c>
      <c r="G27" s="20"/>
      <c r="H27" s="39">
        <v>4</v>
      </c>
      <c r="I27" s="39">
        <v>1</v>
      </c>
      <c r="J27" s="39">
        <v>2</v>
      </c>
      <c r="K27" s="385">
        <v>9</v>
      </c>
      <c r="L27" s="20"/>
      <c r="M27" s="66">
        <f aca="true" t="shared" si="13" ref="M27:M34">W27-H27-C27</f>
        <v>2</v>
      </c>
      <c r="N27" s="66">
        <f aca="true" t="shared" si="14" ref="N27:N34">X27-I27-D27</f>
        <v>3</v>
      </c>
      <c r="O27" s="66">
        <f aca="true" t="shared" si="15" ref="O27:O34">Y27-J27-E27</f>
        <v>1</v>
      </c>
      <c r="P27" s="388">
        <f aca="true" t="shared" si="16" ref="P27:P34">M27*2+N27</f>
        <v>7</v>
      </c>
      <c r="Q27" s="39"/>
      <c r="R27" s="39"/>
      <c r="S27" s="39"/>
      <c r="T27" s="39"/>
      <c r="U27" s="177"/>
      <c r="V27" s="20"/>
      <c r="W27" s="49">
        <v>8</v>
      </c>
      <c r="X27" s="49">
        <v>7</v>
      </c>
      <c r="Y27" s="49">
        <v>5</v>
      </c>
      <c r="Z27" s="49">
        <f aca="true" t="shared" si="17" ref="Z27:Z34">(W27*2)+X27</f>
        <v>23</v>
      </c>
      <c r="AA27" s="50">
        <f>(W27*3)+X27-2</f>
        <v>29</v>
      </c>
      <c r="AB27" s="213" t="s">
        <v>118</v>
      </c>
    </row>
    <row r="28" spans="1:27" ht="15">
      <c r="A28" s="275" t="s">
        <v>92</v>
      </c>
      <c r="B28" s="276"/>
      <c r="C28" s="199">
        <v>3</v>
      </c>
      <c r="D28" s="200">
        <v>3</v>
      </c>
      <c r="E28" s="207">
        <v>1</v>
      </c>
      <c r="F28" s="211">
        <v>9</v>
      </c>
      <c r="G28" s="20"/>
      <c r="H28" s="39">
        <v>5</v>
      </c>
      <c r="I28" s="39">
        <v>1</v>
      </c>
      <c r="J28" s="39">
        <v>1</v>
      </c>
      <c r="K28" s="386">
        <v>11</v>
      </c>
      <c r="L28" s="20"/>
      <c r="M28" s="66">
        <f t="shared" si="13"/>
        <v>4</v>
      </c>
      <c r="N28" s="66">
        <f t="shared" si="14"/>
        <v>1</v>
      </c>
      <c r="O28" s="66">
        <f t="shared" si="15"/>
        <v>1</v>
      </c>
      <c r="P28" s="388">
        <f t="shared" si="16"/>
        <v>9</v>
      </c>
      <c r="Q28" s="39"/>
      <c r="R28" s="39"/>
      <c r="S28" s="39"/>
      <c r="T28" s="39"/>
      <c r="U28" s="177"/>
      <c r="V28" s="20"/>
      <c r="W28" s="49">
        <v>12</v>
      </c>
      <c r="X28" s="49">
        <v>5</v>
      </c>
      <c r="Y28" s="49">
        <v>3</v>
      </c>
      <c r="Z28" s="49">
        <f t="shared" si="17"/>
        <v>29</v>
      </c>
      <c r="AA28" s="50">
        <f aca="true" t="shared" si="18" ref="AA28:AA34">(W28*3)+X28</f>
        <v>41</v>
      </c>
    </row>
    <row r="29" spans="1:27" ht="15">
      <c r="A29" s="275" t="s">
        <v>11</v>
      </c>
      <c r="B29" s="276"/>
      <c r="C29" s="199">
        <v>2</v>
      </c>
      <c r="D29" s="200">
        <v>1</v>
      </c>
      <c r="E29" s="207">
        <v>4</v>
      </c>
      <c r="F29" s="211">
        <v>5</v>
      </c>
      <c r="G29" s="20"/>
      <c r="H29" s="39">
        <v>1</v>
      </c>
      <c r="I29" s="39">
        <v>3</v>
      </c>
      <c r="J29" s="39">
        <v>3</v>
      </c>
      <c r="K29" s="386">
        <v>5</v>
      </c>
      <c r="L29" s="20"/>
      <c r="M29" s="66">
        <f t="shared" si="13"/>
        <v>0</v>
      </c>
      <c r="N29" s="66">
        <f t="shared" si="14"/>
        <v>3</v>
      </c>
      <c r="O29" s="66">
        <f t="shared" si="15"/>
        <v>3</v>
      </c>
      <c r="P29" s="388">
        <f t="shared" si="16"/>
        <v>3</v>
      </c>
      <c r="Q29" s="39"/>
      <c r="R29" s="39"/>
      <c r="S29" s="39"/>
      <c r="T29" s="39"/>
      <c r="U29" s="177"/>
      <c r="V29" s="20"/>
      <c r="W29" s="49">
        <v>3</v>
      </c>
      <c r="X29" s="49">
        <v>7</v>
      </c>
      <c r="Y29" s="49">
        <v>10</v>
      </c>
      <c r="Z29" s="49">
        <f t="shared" si="17"/>
        <v>13</v>
      </c>
      <c r="AA29" s="50">
        <f t="shared" si="18"/>
        <v>16</v>
      </c>
    </row>
    <row r="30" spans="1:27" ht="15">
      <c r="A30" s="276" t="s">
        <v>74</v>
      </c>
      <c r="B30" s="282"/>
      <c r="C30" s="199">
        <v>2</v>
      </c>
      <c r="D30" s="200">
        <v>2</v>
      </c>
      <c r="E30" s="207">
        <v>3</v>
      </c>
      <c r="F30" s="211">
        <v>6</v>
      </c>
      <c r="G30" s="20"/>
      <c r="H30" s="39">
        <v>2</v>
      </c>
      <c r="I30" s="39">
        <v>1</v>
      </c>
      <c r="J30" s="39">
        <v>4</v>
      </c>
      <c r="K30" s="386">
        <v>5</v>
      </c>
      <c r="L30" s="20"/>
      <c r="M30" s="66">
        <f t="shared" si="13"/>
        <v>1</v>
      </c>
      <c r="N30" s="66">
        <f t="shared" si="14"/>
        <v>2</v>
      </c>
      <c r="O30" s="66">
        <f t="shared" si="15"/>
        <v>3</v>
      </c>
      <c r="P30" s="388">
        <f t="shared" si="16"/>
        <v>4</v>
      </c>
      <c r="Q30" s="39"/>
      <c r="R30" s="39"/>
      <c r="S30" s="39"/>
      <c r="T30" s="39"/>
      <c r="U30" s="177"/>
      <c r="V30" s="20"/>
      <c r="W30" s="49">
        <v>5</v>
      </c>
      <c r="X30" s="49">
        <v>5</v>
      </c>
      <c r="Y30" s="49">
        <v>10</v>
      </c>
      <c r="Z30" s="49">
        <f t="shared" si="17"/>
        <v>15</v>
      </c>
      <c r="AA30" s="50">
        <f>(W30*3)+X30</f>
        <v>20</v>
      </c>
    </row>
    <row r="31" spans="1:27" ht="15">
      <c r="A31" s="276" t="s">
        <v>77</v>
      </c>
      <c r="B31" s="282"/>
      <c r="C31" s="199">
        <v>2</v>
      </c>
      <c r="D31" s="200">
        <v>2</v>
      </c>
      <c r="E31" s="207">
        <v>3</v>
      </c>
      <c r="F31" s="211">
        <v>6</v>
      </c>
      <c r="G31" s="20"/>
      <c r="H31" s="39">
        <v>1</v>
      </c>
      <c r="I31" s="39">
        <v>3</v>
      </c>
      <c r="J31" s="39">
        <v>3</v>
      </c>
      <c r="K31" s="386">
        <v>5</v>
      </c>
      <c r="L31" s="20"/>
      <c r="M31" s="66">
        <f t="shared" si="13"/>
        <v>1</v>
      </c>
      <c r="N31" s="66">
        <f t="shared" si="14"/>
        <v>2</v>
      </c>
      <c r="O31" s="66">
        <f t="shared" si="15"/>
        <v>3</v>
      </c>
      <c r="P31" s="388">
        <f t="shared" si="16"/>
        <v>4</v>
      </c>
      <c r="Q31" s="39"/>
      <c r="R31" s="39"/>
      <c r="S31" s="39"/>
      <c r="T31" s="39"/>
      <c r="U31" s="177"/>
      <c r="V31" s="20"/>
      <c r="W31" s="49">
        <v>4</v>
      </c>
      <c r="X31" s="49">
        <v>7</v>
      </c>
      <c r="Y31" s="49">
        <v>9</v>
      </c>
      <c r="Z31" s="49">
        <f t="shared" si="17"/>
        <v>15</v>
      </c>
      <c r="AA31" s="50">
        <f t="shared" si="18"/>
        <v>19</v>
      </c>
    </row>
    <row r="32" spans="1:27" ht="15">
      <c r="A32" s="276" t="s">
        <v>67</v>
      </c>
      <c r="B32" s="282"/>
      <c r="C32" s="199">
        <v>2</v>
      </c>
      <c r="D32" s="200">
        <v>1</v>
      </c>
      <c r="E32" s="207">
        <v>4</v>
      </c>
      <c r="F32" s="211">
        <v>5</v>
      </c>
      <c r="G32" s="20"/>
      <c r="H32" s="39">
        <v>1</v>
      </c>
      <c r="I32" s="39">
        <v>1</v>
      </c>
      <c r="J32" s="39">
        <v>5</v>
      </c>
      <c r="K32" s="386">
        <v>3</v>
      </c>
      <c r="L32" s="20"/>
      <c r="M32" s="66">
        <f t="shared" si="13"/>
        <v>3</v>
      </c>
      <c r="N32" s="66">
        <f t="shared" si="14"/>
        <v>1</v>
      </c>
      <c r="O32" s="66">
        <f t="shared" si="15"/>
        <v>2</v>
      </c>
      <c r="P32" s="388">
        <f t="shared" si="16"/>
        <v>7</v>
      </c>
      <c r="Q32" s="39"/>
      <c r="R32" s="39"/>
      <c r="S32" s="39"/>
      <c r="T32" s="39"/>
      <c r="U32" s="177"/>
      <c r="V32" s="20"/>
      <c r="W32" s="49">
        <v>6</v>
      </c>
      <c r="X32" s="49">
        <v>3</v>
      </c>
      <c r="Y32" s="49">
        <v>11</v>
      </c>
      <c r="Z32" s="49">
        <f t="shared" si="17"/>
        <v>15</v>
      </c>
      <c r="AA32" s="50">
        <f t="shared" si="18"/>
        <v>21</v>
      </c>
    </row>
    <row r="33" spans="1:27" ht="15">
      <c r="A33" s="276" t="s">
        <v>76</v>
      </c>
      <c r="B33" s="282"/>
      <c r="C33" s="199">
        <v>3</v>
      </c>
      <c r="D33" s="200">
        <v>4</v>
      </c>
      <c r="E33" s="207">
        <v>0</v>
      </c>
      <c r="F33" s="211">
        <v>10</v>
      </c>
      <c r="G33" s="20"/>
      <c r="H33" s="39">
        <v>3</v>
      </c>
      <c r="I33" s="39">
        <v>2</v>
      </c>
      <c r="J33" s="39">
        <v>2</v>
      </c>
      <c r="K33" s="386">
        <v>8</v>
      </c>
      <c r="L33" s="20"/>
      <c r="M33" s="66">
        <f t="shared" si="13"/>
        <v>3</v>
      </c>
      <c r="N33" s="66">
        <f t="shared" si="14"/>
        <v>2</v>
      </c>
      <c r="O33" s="66">
        <f t="shared" si="15"/>
        <v>1</v>
      </c>
      <c r="P33" s="388">
        <f t="shared" si="16"/>
        <v>8</v>
      </c>
      <c r="Q33" s="39"/>
      <c r="R33" s="39"/>
      <c r="S33" s="39"/>
      <c r="T33" s="39"/>
      <c r="U33" s="177"/>
      <c r="V33" s="20"/>
      <c r="W33" s="49">
        <v>9</v>
      </c>
      <c r="X33" s="49">
        <v>8</v>
      </c>
      <c r="Y33" s="49">
        <v>3</v>
      </c>
      <c r="Z33" s="49">
        <f t="shared" si="17"/>
        <v>26</v>
      </c>
      <c r="AA33" s="50">
        <f t="shared" si="18"/>
        <v>35</v>
      </c>
    </row>
    <row r="34" spans="1:27" ht="15">
      <c r="A34" s="285" t="s">
        <v>83</v>
      </c>
      <c r="B34" s="286"/>
      <c r="C34" s="201">
        <v>3</v>
      </c>
      <c r="D34" s="202">
        <v>2</v>
      </c>
      <c r="E34" s="208">
        <v>2</v>
      </c>
      <c r="F34" s="212">
        <v>8</v>
      </c>
      <c r="G34" s="20"/>
      <c r="H34" s="39">
        <v>3</v>
      </c>
      <c r="I34" s="39">
        <v>4</v>
      </c>
      <c r="J34" s="39">
        <v>0</v>
      </c>
      <c r="K34" s="387">
        <v>10</v>
      </c>
      <c r="L34" s="20"/>
      <c r="M34" s="66">
        <f t="shared" si="13"/>
        <v>2</v>
      </c>
      <c r="N34" s="66">
        <f t="shared" si="14"/>
        <v>2</v>
      </c>
      <c r="O34" s="66">
        <f t="shared" si="15"/>
        <v>2</v>
      </c>
      <c r="P34" s="388">
        <f t="shared" si="16"/>
        <v>6</v>
      </c>
      <c r="Q34" s="39"/>
      <c r="R34" s="39"/>
      <c r="S34" s="39"/>
      <c r="T34" s="39"/>
      <c r="U34" s="177"/>
      <c r="V34" s="20"/>
      <c r="W34" s="49">
        <v>8</v>
      </c>
      <c r="X34" s="49">
        <v>8</v>
      </c>
      <c r="Y34" s="49">
        <v>4</v>
      </c>
      <c r="Z34" s="49">
        <f t="shared" si="17"/>
        <v>24</v>
      </c>
      <c r="AA34" s="50">
        <f t="shared" si="18"/>
        <v>32</v>
      </c>
    </row>
    <row r="35" spans="1:27" s="20" customFormat="1" ht="13.5">
      <c r="A35" s="7"/>
      <c r="B35" s="7"/>
      <c r="C35" s="39"/>
      <c r="D35" s="39"/>
      <c r="E35" s="39"/>
      <c r="F35" s="53"/>
      <c r="H35" s="39"/>
      <c r="I35" s="39"/>
      <c r="J35" s="39"/>
      <c r="K35" s="53"/>
      <c r="M35" s="8"/>
      <c r="N35" s="8"/>
      <c r="O35" s="8"/>
      <c r="P35" s="178"/>
      <c r="Q35" s="39"/>
      <c r="R35" s="39"/>
      <c r="S35" s="39"/>
      <c r="T35" s="39"/>
      <c r="U35" s="177"/>
      <c r="W35" s="39"/>
      <c r="X35" s="39"/>
      <c r="Y35" s="39"/>
      <c r="Z35" s="39"/>
      <c r="AA35" s="53"/>
    </row>
    <row r="36" spans="3:21" ht="13.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3" ht="12.75" customHeight="1">
      <c r="B37" s="284" t="s">
        <v>13</v>
      </c>
      <c r="C37" s="284"/>
      <c r="D37" s="284"/>
      <c r="E37" s="284"/>
      <c r="F37" s="284"/>
      <c r="G37" s="284"/>
      <c r="H37" s="284"/>
      <c r="I37" s="2" t="s">
        <v>14</v>
      </c>
      <c r="P37" s="2" t="s">
        <v>17</v>
      </c>
      <c r="W37" s="2" t="s">
        <v>42</v>
      </c>
    </row>
    <row r="38" spans="2:23" ht="12.75" customHeight="1">
      <c r="B38" s="284"/>
      <c r="C38" s="284"/>
      <c r="D38" s="284"/>
      <c r="E38" s="284"/>
      <c r="F38" s="284"/>
      <c r="G38" s="284"/>
      <c r="H38" s="284"/>
      <c r="I38" s="2" t="s">
        <v>15</v>
      </c>
      <c r="P38" s="2" t="s">
        <v>18</v>
      </c>
      <c r="W38" s="2" t="s">
        <v>43</v>
      </c>
    </row>
    <row r="39" spans="2:23" ht="12.75" customHeight="1">
      <c r="B39" s="284"/>
      <c r="C39" s="284"/>
      <c r="D39" s="284"/>
      <c r="E39" s="284"/>
      <c r="F39" s="284"/>
      <c r="G39" s="284"/>
      <c r="H39" s="284"/>
      <c r="I39" s="2" t="s">
        <v>16</v>
      </c>
      <c r="P39" s="2" t="s">
        <v>19</v>
      </c>
      <c r="W39" s="2" t="s">
        <v>44</v>
      </c>
    </row>
    <row r="40" spans="2:8" ht="12.75" customHeight="1">
      <c r="B40" s="284"/>
      <c r="C40" s="284"/>
      <c r="D40" s="284"/>
      <c r="E40" s="284"/>
      <c r="F40" s="284"/>
      <c r="G40" s="284"/>
      <c r="H40" s="284"/>
    </row>
    <row r="41" spans="2:8" ht="13.5">
      <c r="B41" s="284"/>
      <c r="C41" s="284"/>
      <c r="D41" s="284"/>
      <c r="E41" s="284"/>
      <c r="F41" s="284"/>
      <c r="G41" s="284"/>
      <c r="H41" s="284"/>
    </row>
    <row r="42" spans="2:26" ht="13.5">
      <c r="B42" s="284"/>
      <c r="C42" s="284"/>
      <c r="D42" s="284"/>
      <c r="E42" s="284"/>
      <c r="F42" s="284"/>
      <c r="G42" s="284"/>
      <c r="H42" s="284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4" spans="2:18" ht="13.5">
      <c r="B44" s="56" t="s">
        <v>71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 t="s">
        <v>62</v>
      </c>
      <c r="N44" s="56"/>
      <c r="O44" s="56"/>
      <c r="P44" s="56"/>
      <c r="Q44" s="56"/>
      <c r="R44" s="56"/>
    </row>
    <row r="46" spans="2:23" ht="13.5">
      <c r="B46" s="283" t="s">
        <v>57</v>
      </c>
      <c r="C46" s="283"/>
      <c r="D46" s="283"/>
      <c r="E46" s="283"/>
      <c r="I46" s="57" t="s">
        <v>55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sheetProtection selectLockedCells="1" selectUnlockedCells="1"/>
  <mergeCells count="42">
    <mergeCell ref="W25:Y25"/>
    <mergeCell ref="M25:P25"/>
    <mergeCell ref="H25:J25"/>
    <mergeCell ref="A23:B23"/>
    <mergeCell ref="A17:B17"/>
    <mergeCell ref="A21:B21"/>
    <mergeCell ref="A33:B33"/>
    <mergeCell ref="B46:E46"/>
    <mergeCell ref="A29:B29"/>
    <mergeCell ref="A30:B30"/>
    <mergeCell ref="B37:H42"/>
    <mergeCell ref="A34:B34"/>
    <mergeCell ref="A31:B31"/>
    <mergeCell ref="A32:B32"/>
    <mergeCell ref="R3:U3"/>
    <mergeCell ref="A7:B7"/>
    <mergeCell ref="C14:E14"/>
    <mergeCell ref="A12:B12"/>
    <mergeCell ref="A28:B28"/>
    <mergeCell ref="A18:B18"/>
    <mergeCell ref="A27:B27"/>
    <mergeCell ref="A22:B22"/>
    <mergeCell ref="A19:B19"/>
    <mergeCell ref="A20:B20"/>
    <mergeCell ref="A5:B5"/>
    <mergeCell ref="A11:B11"/>
    <mergeCell ref="A6:B6"/>
    <mergeCell ref="A8:B8"/>
    <mergeCell ref="W14:Y14"/>
    <mergeCell ref="B1:AA2"/>
    <mergeCell ref="C3:E3"/>
    <mergeCell ref="H3:J3"/>
    <mergeCell ref="M3:P3"/>
    <mergeCell ref="W3:Y3"/>
    <mergeCell ref="R14:U14"/>
    <mergeCell ref="R25:U25"/>
    <mergeCell ref="H14:J14"/>
    <mergeCell ref="A16:B16"/>
    <mergeCell ref="M14:P14"/>
    <mergeCell ref="A9:B9"/>
    <mergeCell ref="A10:B10"/>
    <mergeCell ref="C25:E25"/>
  </mergeCells>
  <printOptions gridLines="1"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zoomScalePageLayoutView="0" workbookViewId="0" topLeftCell="A1">
      <selection activeCell="K4" sqref="K4:N4"/>
    </sheetView>
  </sheetViews>
  <sheetFormatPr defaultColWidth="9.140625" defaultRowHeight="12.75"/>
  <cols>
    <col min="1" max="1" width="9.140625" style="2" customWidth="1"/>
    <col min="2" max="2" width="18.140625" style="2" customWidth="1"/>
    <col min="3" max="3" width="12.57421875" style="2" customWidth="1"/>
    <col min="4" max="4" width="9.140625" style="2" customWidth="1"/>
    <col min="5" max="5" width="3.7109375" style="2" customWidth="1"/>
    <col min="6" max="6" width="9.140625" style="2" customWidth="1"/>
    <col min="7" max="7" width="18.140625" style="2" customWidth="1"/>
    <col min="8" max="8" width="12.57421875" style="2" customWidth="1"/>
    <col min="9" max="9" width="9.140625" style="2" customWidth="1"/>
    <col min="10" max="10" width="3.7109375" style="2" customWidth="1"/>
    <col min="11" max="11" width="9.140625" style="2" customWidth="1"/>
    <col min="12" max="12" width="18.140625" style="2" customWidth="1"/>
    <col min="13" max="13" width="12.57421875" style="2" customWidth="1"/>
    <col min="14" max="16384" width="9.140625" style="2" customWidth="1"/>
  </cols>
  <sheetData>
    <row r="1" spans="1:14" ht="12.75" customHeight="1" thickBot="1">
      <c r="A1" s="292" t="s">
        <v>106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2.75" customHeight="1" thickBo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ht="13.5" thickBot="1"/>
    <row r="4" spans="1:14" s="15" customFormat="1" ht="13.5" thickBot="1">
      <c r="A4" s="293" t="s">
        <v>93</v>
      </c>
      <c r="B4" s="293"/>
      <c r="C4" s="293"/>
      <c r="D4" s="293"/>
      <c r="F4" s="294" t="s">
        <v>94</v>
      </c>
      <c r="G4" s="294"/>
      <c r="H4" s="294"/>
      <c r="I4" s="294"/>
      <c r="K4" s="295" t="s">
        <v>95</v>
      </c>
      <c r="L4" s="295"/>
      <c r="M4" s="295"/>
      <c r="N4" s="295"/>
    </row>
    <row r="6" spans="1:14" ht="13.5">
      <c r="A6" s="13" t="s">
        <v>20</v>
      </c>
      <c r="B6" s="301" t="s">
        <v>21</v>
      </c>
      <c r="C6" s="301"/>
      <c r="D6" s="13" t="s">
        <v>22</v>
      </c>
      <c r="F6" s="13" t="s">
        <v>20</v>
      </c>
      <c r="G6" s="301" t="s">
        <v>21</v>
      </c>
      <c r="H6" s="301"/>
      <c r="I6" s="13" t="s">
        <v>22</v>
      </c>
      <c r="K6" s="13" t="s">
        <v>20</v>
      </c>
      <c r="L6" s="301" t="s">
        <v>21</v>
      </c>
      <c r="M6" s="301"/>
      <c r="N6" s="13" t="s">
        <v>22</v>
      </c>
    </row>
    <row r="7" spans="1:15" ht="13.5">
      <c r="A7" s="16" t="s">
        <v>23</v>
      </c>
      <c r="B7" s="239"/>
      <c r="C7" s="240"/>
      <c r="D7" s="17"/>
      <c r="F7" s="18" t="s">
        <v>23</v>
      </c>
      <c r="G7" s="310"/>
      <c r="H7" s="311"/>
      <c r="I7" s="19"/>
      <c r="J7" s="20"/>
      <c r="K7" s="21" t="s">
        <v>23</v>
      </c>
      <c r="L7" s="312"/>
      <c r="M7" s="312"/>
      <c r="N7" s="22"/>
      <c r="O7" s="20"/>
    </row>
    <row r="8" spans="1:15" ht="13.5">
      <c r="A8" s="23" t="s">
        <v>24</v>
      </c>
      <c r="B8" s="306"/>
      <c r="C8" s="307"/>
      <c r="D8" s="24"/>
      <c r="F8" s="25" t="s">
        <v>24</v>
      </c>
      <c r="G8" s="305"/>
      <c r="H8" s="305"/>
      <c r="I8" s="26"/>
      <c r="J8" s="20"/>
      <c r="K8" s="27" t="s">
        <v>24</v>
      </c>
      <c r="L8" s="304"/>
      <c r="M8" s="304"/>
      <c r="N8" s="28"/>
      <c r="O8" s="20"/>
    </row>
    <row r="9" spans="1:15" ht="13.5">
      <c r="A9" s="23" t="s">
        <v>25</v>
      </c>
      <c r="B9" s="306"/>
      <c r="C9" s="307"/>
      <c r="D9" s="24"/>
      <c r="F9" s="25" t="s">
        <v>25</v>
      </c>
      <c r="G9" s="291"/>
      <c r="H9" s="291"/>
      <c r="I9" s="29"/>
      <c r="J9" s="20"/>
      <c r="K9" s="27" t="s">
        <v>25</v>
      </c>
      <c r="L9" s="313"/>
      <c r="M9" s="313"/>
      <c r="N9" s="30"/>
      <c r="O9" s="20"/>
    </row>
    <row r="10" spans="1:15" ht="13.5">
      <c r="A10" s="23" t="s">
        <v>26</v>
      </c>
      <c r="B10" s="306"/>
      <c r="C10" s="307"/>
      <c r="D10" s="24"/>
      <c r="F10" s="25" t="s">
        <v>26</v>
      </c>
      <c r="G10" s="291"/>
      <c r="H10" s="291"/>
      <c r="I10" s="29"/>
      <c r="J10" s="20"/>
      <c r="K10" s="27" t="s">
        <v>26</v>
      </c>
      <c r="L10" s="302"/>
      <c r="M10" s="303"/>
      <c r="N10" s="30"/>
      <c r="O10" s="20"/>
    </row>
    <row r="11" spans="1:15" ht="13.5">
      <c r="A11" s="23" t="s">
        <v>27</v>
      </c>
      <c r="B11" s="306"/>
      <c r="C11" s="307"/>
      <c r="D11" s="24"/>
      <c r="F11" s="25" t="s">
        <v>27</v>
      </c>
      <c r="G11" s="291"/>
      <c r="H11" s="291"/>
      <c r="I11" s="29"/>
      <c r="J11" s="20"/>
      <c r="K11" s="27" t="s">
        <v>27</v>
      </c>
      <c r="L11" s="302"/>
      <c r="M11" s="303"/>
      <c r="N11" s="30"/>
      <c r="O11" s="20"/>
    </row>
    <row r="12" spans="1:15" ht="13.5">
      <c r="A12" s="23" t="s">
        <v>28</v>
      </c>
      <c r="B12" s="306"/>
      <c r="C12" s="307"/>
      <c r="D12" s="24"/>
      <c r="F12" s="25" t="s">
        <v>28</v>
      </c>
      <c r="G12" s="291"/>
      <c r="H12" s="291"/>
      <c r="I12" s="29"/>
      <c r="J12" s="20"/>
      <c r="K12" s="27" t="s">
        <v>28</v>
      </c>
      <c r="L12" s="302"/>
      <c r="M12" s="303"/>
      <c r="N12" s="30"/>
      <c r="O12" s="20"/>
    </row>
    <row r="13" spans="1:15" ht="13.5">
      <c r="A13" s="104" t="s">
        <v>29</v>
      </c>
      <c r="B13" s="314"/>
      <c r="C13" s="315"/>
      <c r="D13" s="102"/>
      <c r="E13" s="86"/>
      <c r="F13" s="105" t="s">
        <v>29</v>
      </c>
      <c r="G13" s="316"/>
      <c r="H13" s="316"/>
      <c r="I13" s="106"/>
      <c r="J13" s="20"/>
      <c r="K13" s="27" t="s">
        <v>29</v>
      </c>
      <c r="L13" s="302"/>
      <c r="M13" s="303"/>
      <c r="N13" s="30"/>
      <c r="O13" s="20"/>
    </row>
    <row r="14" spans="1:15" ht="13.5">
      <c r="A14" s="107" t="s">
        <v>30</v>
      </c>
      <c r="B14" s="317"/>
      <c r="C14" s="318"/>
      <c r="D14" s="103"/>
      <c r="E14" s="86"/>
      <c r="F14" s="108" t="s">
        <v>30</v>
      </c>
      <c r="G14" s="319"/>
      <c r="H14" s="319"/>
      <c r="I14" s="109"/>
      <c r="J14" s="20"/>
      <c r="K14" s="31" t="s">
        <v>30</v>
      </c>
      <c r="L14" s="320"/>
      <c r="M14" s="320"/>
      <c r="N14" s="32"/>
      <c r="O14" s="20"/>
    </row>
    <row r="15" spans="6:15" ht="13.5"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6:15" ht="13.5"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6:15" ht="13.5" thickBot="1"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3.5" thickBot="1">
      <c r="A18" s="308" t="s">
        <v>104</v>
      </c>
      <c r="B18" s="308"/>
      <c r="C18" s="308"/>
      <c r="D18" s="308"/>
      <c r="E18" s="15"/>
      <c r="F18" s="308" t="s">
        <v>105</v>
      </c>
      <c r="G18" s="308"/>
      <c r="H18" s="308"/>
      <c r="I18" s="308"/>
      <c r="J18" s="15"/>
      <c r="K18" s="298" t="s">
        <v>107</v>
      </c>
      <c r="L18" s="299"/>
      <c r="M18" s="299"/>
      <c r="N18" s="300"/>
      <c r="O18" s="20"/>
    </row>
    <row r="19" spans="11:15" ht="13.5">
      <c r="K19" s="20"/>
      <c r="L19" s="20"/>
      <c r="M19" s="20"/>
      <c r="N19" s="20"/>
      <c r="O19" s="20"/>
    </row>
    <row r="20" spans="1:15" ht="13.5">
      <c r="A20" s="13" t="s">
        <v>20</v>
      </c>
      <c r="B20" s="301" t="s">
        <v>21</v>
      </c>
      <c r="C20" s="301"/>
      <c r="D20" s="13" t="s">
        <v>22</v>
      </c>
      <c r="F20" s="13" t="s">
        <v>20</v>
      </c>
      <c r="G20" s="301" t="s">
        <v>21</v>
      </c>
      <c r="H20" s="301"/>
      <c r="I20" s="13" t="s">
        <v>22</v>
      </c>
      <c r="K20" s="13"/>
      <c r="L20" s="301"/>
      <c r="M20" s="301"/>
      <c r="N20" s="13"/>
      <c r="O20" s="20"/>
    </row>
    <row r="21" spans="1:15" ht="13.5">
      <c r="A21" s="33" t="s">
        <v>23</v>
      </c>
      <c r="B21" s="309"/>
      <c r="C21" s="309"/>
      <c r="D21" s="34"/>
      <c r="F21" s="33" t="s">
        <v>23</v>
      </c>
      <c r="G21" s="309"/>
      <c r="H21" s="309"/>
      <c r="I21" s="34"/>
      <c r="K21" s="33" t="s">
        <v>23</v>
      </c>
      <c r="L21" s="309"/>
      <c r="M21" s="309"/>
      <c r="N21" s="34"/>
      <c r="O21" s="20"/>
    </row>
    <row r="22" spans="1:15" ht="13.5">
      <c r="A22" s="35" t="s">
        <v>24</v>
      </c>
      <c r="B22" s="297"/>
      <c r="C22" s="297"/>
      <c r="D22" s="36"/>
      <c r="F22" s="35" t="s">
        <v>24</v>
      </c>
      <c r="G22" s="297"/>
      <c r="H22" s="297"/>
      <c r="I22" s="36"/>
      <c r="K22" s="37" t="s">
        <v>24</v>
      </c>
      <c r="L22" s="296"/>
      <c r="M22" s="296"/>
      <c r="N22" s="38"/>
      <c r="O22" s="20"/>
    </row>
    <row r="23" spans="1:15" ht="13.5">
      <c r="A23" s="35" t="s">
        <v>25</v>
      </c>
      <c r="B23" s="297"/>
      <c r="C23" s="297"/>
      <c r="D23" s="36"/>
      <c r="F23" s="35" t="s">
        <v>25</v>
      </c>
      <c r="G23" s="297"/>
      <c r="H23" s="297"/>
      <c r="I23" s="36"/>
      <c r="K23" s="20"/>
      <c r="L23" s="20"/>
      <c r="M23" s="20"/>
      <c r="N23" s="20"/>
      <c r="O23" s="20"/>
    </row>
    <row r="24" spans="1:15" ht="13.5">
      <c r="A24" s="37" t="s">
        <v>25</v>
      </c>
      <c r="B24" s="296"/>
      <c r="C24" s="296"/>
      <c r="D24" s="38"/>
      <c r="F24" s="37" t="s">
        <v>25</v>
      </c>
      <c r="G24" s="296"/>
      <c r="H24" s="296"/>
      <c r="I24" s="38"/>
      <c r="K24" s="20"/>
      <c r="L24" s="20"/>
      <c r="M24" s="20"/>
      <c r="N24" s="20"/>
      <c r="O24" s="20"/>
    </row>
    <row r="25" spans="6:15" ht="13.5"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6:15" ht="13.5"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6:15" ht="13.5"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6:15" ht="13.5"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sheetProtection selectLockedCells="1" selectUnlockedCells="1"/>
  <mergeCells count="47">
    <mergeCell ref="L21:M21"/>
    <mergeCell ref="L22:M22"/>
    <mergeCell ref="B12:C12"/>
    <mergeCell ref="G12:H12"/>
    <mergeCell ref="L11:M11"/>
    <mergeCell ref="B23:C23"/>
    <mergeCell ref="L12:M12"/>
    <mergeCell ref="L14:M14"/>
    <mergeCell ref="L13:M13"/>
    <mergeCell ref="B21:C21"/>
    <mergeCell ref="B13:C13"/>
    <mergeCell ref="G13:H13"/>
    <mergeCell ref="B11:C11"/>
    <mergeCell ref="G11:H11"/>
    <mergeCell ref="B24:C24"/>
    <mergeCell ref="B22:C22"/>
    <mergeCell ref="G22:H22"/>
    <mergeCell ref="B14:C14"/>
    <mergeCell ref="G14:H14"/>
    <mergeCell ref="A18:D18"/>
    <mergeCell ref="F18:I18"/>
    <mergeCell ref="G21:H21"/>
    <mergeCell ref="B20:C20"/>
    <mergeCell ref="G20:H20"/>
    <mergeCell ref="G7:H7"/>
    <mergeCell ref="L7:M7"/>
    <mergeCell ref="B9:C9"/>
    <mergeCell ref="G9:H9"/>
    <mergeCell ref="L9:M9"/>
    <mergeCell ref="B10:C10"/>
    <mergeCell ref="B6:C6"/>
    <mergeCell ref="G6:H6"/>
    <mergeCell ref="L6:M6"/>
    <mergeCell ref="B7:C7"/>
    <mergeCell ref="L8:M8"/>
    <mergeCell ref="G8:H8"/>
    <mergeCell ref="B8:C8"/>
    <mergeCell ref="G10:H10"/>
    <mergeCell ref="A1:N2"/>
    <mergeCell ref="A4:D4"/>
    <mergeCell ref="F4:I4"/>
    <mergeCell ref="K4:N4"/>
    <mergeCell ref="G24:H24"/>
    <mergeCell ref="G23:H23"/>
    <mergeCell ref="K18:N18"/>
    <mergeCell ref="L20:M20"/>
    <mergeCell ref="L10:M1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1">
      <selection activeCell="J19" sqref="J19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21.28125" style="2" customWidth="1"/>
    <col min="4" max="6" width="9.140625" style="2" customWidth="1"/>
    <col min="7" max="7" width="10.28125" style="2" customWidth="1"/>
    <col min="8" max="8" width="22.57421875" style="2" customWidth="1"/>
    <col min="9" max="10" width="9.140625" style="2" customWidth="1"/>
    <col min="11" max="11" width="6.421875" style="2" customWidth="1"/>
    <col min="12" max="12" width="12.140625" style="2" customWidth="1"/>
    <col min="13" max="13" width="12.7109375" style="2" customWidth="1"/>
    <col min="14" max="14" width="24.7109375" style="2" customWidth="1"/>
    <col min="15" max="15" width="12.57421875" style="3" customWidth="1"/>
    <col min="16" max="16384" width="9.140625" style="2" customWidth="1"/>
  </cols>
  <sheetData>
    <row r="1" spans="1:15" ht="12.75" customHeight="1">
      <c r="A1" s="322" t="s">
        <v>108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12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ht="13.5" thickBot="1"/>
    <row r="4" spans="1:4" ht="13.5" thickBot="1">
      <c r="A4" s="293" t="s">
        <v>93</v>
      </c>
      <c r="B4" s="293"/>
      <c r="C4" s="293"/>
      <c r="D4" s="293"/>
    </row>
    <row r="6" spans="1:15" ht="13.5">
      <c r="A6" s="69" t="s">
        <v>20</v>
      </c>
      <c r="B6" s="323" t="s">
        <v>21</v>
      </c>
      <c r="C6" s="323"/>
      <c r="D6" s="69" t="s">
        <v>80</v>
      </c>
      <c r="F6" s="324" t="s">
        <v>31</v>
      </c>
      <c r="G6" s="324"/>
      <c r="H6" s="324"/>
      <c r="I6" s="324"/>
      <c r="J6" s="9" t="s">
        <v>32</v>
      </c>
      <c r="K6" s="10"/>
      <c r="L6" s="10"/>
      <c r="M6" s="325" t="s">
        <v>21</v>
      </c>
      <c r="N6" s="325"/>
      <c r="O6" s="14" t="s">
        <v>33</v>
      </c>
    </row>
    <row r="7" spans="1:15" ht="13.5">
      <c r="A7" s="70" t="s">
        <v>23</v>
      </c>
      <c r="B7" s="239"/>
      <c r="C7" s="240"/>
      <c r="D7" s="71"/>
      <c r="F7" s="4" t="s">
        <v>23</v>
      </c>
      <c r="G7" s="239"/>
      <c r="H7" s="240"/>
      <c r="I7" s="71"/>
      <c r="J7" s="326"/>
      <c r="K7" s="326"/>
      <c r="L7" s="327"/>
      <c r="M7" s="239"/>
      <c r="N7" s="240"/>
      <c r="O7" s="113"/>
    </row>
    <row r="8" spans="1:15" ht="13.5">
      <c r="A8" s="58" t="s">
        <v>24</v>
      </c>
      <c r="B8" s="306"/>
      <c r="C8" s="307"/>
      <c r="D8" s="72"/>
      <c r="F8" s="4" t="s">
        <v>24</v>
      </c>
      <c r="G8" s="306"/>
      <c r="H8" s="307"/>
      <c r="I8" s="72"/>
      <c r="J8" s="330"/>
      <c r="K8" s="328"/>
      <c r="L8" s="331"/>
      <c r="M8" s="306"/>
      <c r="N8" s="307"/>
      <c r="O8" s="114"/>
    </row>
    <row r="9" spans="1:15" ht="13.5">
      <c r="A9" s="58" t="s">
        <v>25</v>
      </c>
      <c r="B9" s="306"/>
      <c r="C9" s="307"/>
      <c r="D9" s="72"/>
      <c r="F9" s="4" t="s">
        <v>25</v>
      </c>
      <c r="G9" s="306"/>
      <c r="H9" s="307"/>
      <c r="I9" s="72"/>
      <c r="J9" s="328"/>
      <c r="K9" s="328"/>
      <c r="L9" s="329"/>
      <c r="M9" s="306"/>
      <c r="N9" s="307"/>
      <c r="O9" s="114"/>
    </row>
    <row r="10" spans="1:15" ht="13.5">
      <c r="A10" s="58" t="s">
        <v>26</v>
      </c>
      <c r="B10" s="306"/>
      <c r="C10" s="307"/>
      <c r="D10" s="72"/>
      <c r="F10" s="4" t="s">
        <v>26</v>
      </c>
      <c r="G10" s="306"/>
      <c r="H10" s="307"/>
      <c r="I10" s="72"/>
      <c r="J10" s="328"/>
      <c r="K10" s="328"/>
      <c r="L10" s="329"/>
      <c r="M10" s="306"/>
      <c r="N10" s="307"/>
      <c r="O10" s="114"/>
    </row>
    <row r="11" spans="1:15" ht="13.5">
      <c r="A11" s="58" t="s">
        <v>27</v>
      </c>
      <c r="B11" s="306"/>
      <c r="C11" s="307"/>
      <c r="D11" s="72"/>
      <c r="F11" s="4" t="s">
        <v>27</v>
      </c>
      <c r="G11" s="314"/>
      <c r="H11" s="315"/>
      <c r="I11" s="180"/>
      <c r="J11" s="326"/>
      <c r="K11" s="326"/>
      <c r="L11" s="327"/>
      <c r="M11" s="306"/>
      <c r="N11" s="307"/>
      <c r="O11" s="114"/>
    </row>
    <row r="12" spans="1:15" ht="13.5">
      <c r="A12" s="58" t="s">
        <v>28</v>
      </c>
      <c r="B12" s="306"/>
      <c r="C12" s="307"/>
      <c r="D12" s="72"/>
      <c r="F12" s="4" t="s">
        <v>28</v>
      </c>
      <c r="G12" s="306"/>
      <c r="H12" s="307"/>
      <c r="I12" s="72"/>
      <c r="J12" s="328"/>
      <c r="K12" s="328"/>
      <c r="L12" s="329"/>
      <c r="M12" s="306"/>
      <c r="N12" s="307"/>
      <c r="O12" s="114"/>
    </row>
    <row r="13" spans="1:15" ht="13.5">
      <c r="A13" s="58" t="s">
        <v>29</v>
      </c>
      <c r="B13" s="314"/>
      <c r="C13" s="315"/>
      <c r="D13" s="180"/>
      <c r="F13" s="4" t="s">
        <v>29</v>
      </c>
      <c r="G13" s="306"/>
      <c r="H13" s="307"/>
      <c r="I13" s="72"/>
      <c r="J13" s="334"/>
      <c r="K13" s="334"/>
      <c r="L13" s="335"/>
      <c r="M13" s="314"/>
      <c r="N13" s="315"/>
      <c r="O13" s="114"/>
    </row>
    <row r="14" spans="1:15" ht="13.5">
      <c r="A14" s="59" t="s">
        <v>30</v>
      </c>
      <c r="B14" s="317"/>
      <c r="C14" s="318"/>
      <c r="D14" s="181"/>
      <c r="F14" s="4" t="s">
        <v>30</v>
      </c>
      <c r="G14" s="317"/>
      <c r="H14" s="318"/>
      <c r="I14" s="181"/>
      <c r="J14" s="328"/>
      <c r="K14" s="328"/>
      <c r="L14" s="329"/>
      <c r="M14" s="317"/>
      <c r="N14" s="318"/>
      <c r="O14" s="115"/>
    </row>
    <row r="16" ht="13.5" thickBot="1"/>
    <row r="17" spans="1:4" ht="13.5" thickBot="1">
      <c r="A17" s="294" t="s">
        <v>94</v>
      </c>
      <c r="B17" s="294"/>
      <c r="C17" s="294"/>
      <c r="D17" s="294"/>
    </row>
    <row r="19" spans="1:15" ht="13.5">
      <c r="A19" s="73" t="s">
        <v>20</v>
      </c>
      <c r="B19" s="332" t="s">
        <v>21</v>
      </c>
      <c r="C19" s="332"/>
      <c r="D19" s="73" t="s">
        <v>80</v>
      </c>
      <c r="F19" s="333" t="s">
        <v>31</v>
      </c>
      <c r="G19" s="333"/>
      <c r="H19" s="333"/>
      <c r="I19" s="333"/>
      <c r="J19" s="11" t="s">
        <v>32</v>
      </c>
      <c r="K19" s="12"/>
      <c r="L19" s="12"/>
      <c r="M19" s="325" t="s">
        <v>21</v>
      </c>
      <c r="N19" s="325"/>
      <c r="O19" s="14" t="s">
        <v>33</v>
      </c>
    </row>
    <row r="20" spans="1:15" ht="13.5">
      <c r="A20" s="74" t="s">
        <v>23</v>
      </c>
      <c r="B20" s="310"/>
      <c r="C20" s="311"/>
      <c r="D20" s="75"/>
      <c r="F20" s="6" t="s">
        <v>23</v>
      </c>
      <c r="G20" s="310"/>
      <c r="H20" s="311"/>
      <c r="I20" s="75"/>
      <c r="J20" s="336"/>
      <c r="K20" s="336"/>
      <c r="L20" s="337"/>
      <c r="M20" s="310"/>
      <c r="N20" s="311"/>
      <c r="O20" s="110"/>
    </row>
    <row r="21" spans="1:15" ht="13.5">
      <c r="A21" s="76" t="s">
        <v>24</v>
      </c>
      <c r="B21" s="305"/>
      <c r="C21" s="305"/>
      <c r="D21" s="77"/>
      <c r="F21" s="6" t="s">
        <v>24</v>
      </c>
      <c r="G21" s="305"/>
      <c r="H21" s="305"/>
      <c r="I21" s="77"/>
      <c r="J21" s="338"/>
      <c r="K21" s="339"/>
      <c r="L21" s="340"/>
      <c r="M21" s="305"/>
      <c r="N21" s="305"/>
      <c r="O21" s="111"/>
    </row>
    <row r="22" spans="1:15" ht="13.5">
      <c r="A22" s="76" t="s">
        <v>25</v>
      </c>
      <c r="B22" s="291"/>
      <c r="C22" s="291"/>
      <c r="D22" s="77"/>
      <c r="F22" s="6" t="s">
        <v>25</v>
      </c>
      <c r="G22" s="291"/>
      <c r="H22" s="291"/>
      <c r="I22" s="77"/>
      <c r="J22" s="343"/>
      <c r="K22" s="336"/>
      <c r="L22" s="344"/>
      <c r="M22" s="291"/>
      <c r="N22" s="291"/>
      <c r="O22" s="111"/>
    </row>
    <row r="23" spans="1:15" ht="13.5">
      <c r="A23" s="76" t="s">
        <v>26</v>
      </c>
      <c r="B23" s="291"/>
      <c r="C23" s="291"/>
      <c r="D23" s="77"/>
      <c r="F23" s="6" t="s">
        <v>26</v>
      </c>
      <c r="G23" s="291"/>
      <c r="H23" s="291"/>
      <c r="I23" s="77"/>
      <c r="J23" s="341"/>
      <c r="K23" s="341"/>
      <c r="L23" s="342"/>
      <c r="M23" s="291"/>
      <c r="N23" s="291"/>
      <c r="O23" s="111"/>
    </row>
    <row r="24" spans="1:15" ht="13.5">
      <c r="A24" s="76" t="s">
        <v>27</v>
      </c>
      <c r="B24" s="291"/>
      <c r="C24" s="291"/>
      <c r="D24" s="77"/>
      <c r="F24" s="6" t="s">
        <v>27</v>
      </c>
      <c r="G24" s="291"/>
      <c r="H24" s="291"/>
      <c r="I24" s="77"/>
      <c r="J24" s="343"/>
      <c r="K24" s="336"/>
      <c r="L24" s="344"/>
      <c r="M24" s="291"/>
      <c r="N24" s="291"/>
      <c r="O24" s="111"/>
    </row>
    <row r="25" spans="1:15" ht="13.5">
      <c r="A25" s="76" t="s">
        <v>28</v>
      </c>
      <c r="B25" s="291"/>
      <c r="C25" s="291"/>
      <c r="D25" s="77"/>
      <c r="F25" s="6" t="s">
        <v>28</v>
      </c>
      <c r="G25" s="316"/>
      <c r="H25" s="316"/>
      <c r="I25" s="182"/>
      <c r="J25" s="343"/>
      <c r="K25" s="336"/>
      <c r="L25" s="344"/>
      <c r="M25" s="291"/>
      <c r="N25" s="291"/>
      <c r="O25" s="111"/>
    </row>
    <row r="26" spans="1:15" ht="13.5">
      <c r="A26" s="76" t="s">
        <v>29</v>
      </c>
      <c r="B26" s="316"/>
      <c r="C26" s="316"/>
      <c r="D26" s="182"/>
      <c r="F26" s="6" t="s">
        <v>29</v>
      </c>
      <c r="G26" s="291"/>
      <c r="H26" s="291"/>
      <c r="I26" s="77"/>
      <c r="J26" s="341"/>
      <c r="K26" s="341"/>
      <c r="L26" s="342"/>
      <c r="M26" s="316"/>
      <c r="N26" s="316"/>
      <c r="O26" s="111"/>
    </row>
    <row r="27" spans="1:15" ht="13.5">
      <c r="A27" s="78" t="s">
        <v>30</v>
      </c>
      <c r="B27" s="319"/>
      <c r="C27" s="319"/>
      <c r="D27" s="183"/>
      <c r="F27" s="6" t="s">
        <v>30</v>
      </c>
      <c r="G27" s="319"/>
      <c r="H27" s="319"/>
      <c r="I27" s="183"/>
      <c r="J27" s="339"/>
      <c r="K27" s="339"/>
      <c r="L27" s="345"/>
      <c r="M27" s="319"/>
      <c r="N27" s="319"/>
      <c r="O27" s="112"/>
    </row>
    <row r="29" ht="13.5" thickBot="1"/>
    <row r="30" spans="1:4" ht="13.5" thickBot="1">
      <c r="A30" s="295" t="s">
        <v>95</v>
      </c>
      <c r="B30" s="295"/>
      <c r="C30" s="295"/>
      <c r="D30" s="295"/>
    </row>
    <row r="32" spans="1:15" ht="13.5">
      <c r="A32" s="89" t="s">
        <v>20</v>
      </c>
      <c r="B32" s="346" t="s">
        <v>21</v>
      </c>
      <c r="C32" s="346"/>
      <c r="D32" s="89" t="s">
        <v>80</v>
      </c>
      <c r="F32" s="347" t="s">
        <v>31</v>
      </c>
      <c r="G32" s="347"/>
      <c r="H32" s="347"/>
      <c r="I32" s="347"/>
      <c r="J32" s="96" t="s">
        <v>32</v>
      </c>
      <c r="K32" s="97"/>
      <c r="L32" s="97"/>
      <c r="M32" s="325" t="s">
        <v>21</v>
      </c>
      <c r="N32" s="325"/>
      <c r="O32" s="14" t="s">
        <v>33</v>
      </c>
    </row>
    <row r="33" spans="1:15" ht="13.5">
      <c r="A33" s="90" t="s">
        <v>23</v>
      </c>
      <c r="B33" s="312"/>
      <c r="C33" s="312"/>
      <c r="D33" s="91"/>
      <c r="F33" s="98" t="s">
        <v>23</v>
      </c>
      <c r="G33" s="312"/>
      <c r="H33" s="312"/>
      <c r="I33" s="91"/>
      <c r="J33" s="348"/>
      <c r="K33" s="348"/>
      <c r="L33" s="349"/>
      <c r="M33" s="312"/>
      <c r="N33" s="312"/>
      <c r="O33" s="99"/>
    </row>
    <row r="34" spans="1:15" ht="13.5">
      <c r="A34" s="92" t="s">
        <v>24</v>
      </c>
      <c r="B34" s="304"/>
      <c r="C34" s="304"/>
      <c r="D34" s="93"/>
      <c r="F34" s="98" t="s">
        <v>24</v>
      </c>
      <c r="G34" s="302"/>
      <c r="H34" s="303"/>
      <c r="I34" s="93"/>
      <c r="J34" s="348"/>
      <c r="K34" s="348"/>
      <c r="L34" s="349"/>
      <c r="M34" s="304"/>
      <c r="N34" s="304"/>
      <c r="O34" s="100"/>
    </row>
    <row r="35" spans="1:15" ht="13.5">
      <c r="A35" s="92" t="s">
        <v>25</v>
      </c>
      <c r="B35" s="313"/>
      <c r="C35" s="313"/>
      <c r="D35" s="93"/>
      <c r="F35" s="98" t="s">
        <v>25</v>
      </c>
      <c r="G35" s="313"/>
      <c r="H35" s="313"/>
      <c r="I35" s="93"/>
      <c r="J35" s="350"/>
      <c r="K35" s="351"/>
      <c r="L35" s="352"/>
      <c r="M35" s="313"/>
      <c r="N35" s="313"/>
      <c r="O35" s="100"/>
    </row>
    <row r="36" spans="1:15" ht="13.5">
      <c r="A36" s="92" t="s">
        <v>26</v>
      </c>
      <c r="B36" s="302"/>
      <c r="C36" s="303"/>
      <c r="D36" s="93"/>
      <c r="F36" s="98" t="s">
        <v>26</v>
      </c>
      <c r="G36" s="304"/>
      <c r="H36" s="304"/>
      <c r="I36" s="93"/>
      <c r="J36" s="355"/>
      <c r="K36" s="355"/>
      <c r="L36" s="356"/>
      <c r="M36" s="302"/>
      <c r="N36" s="303"/>
      <c r="O36" s="100"/>
    </row>
    <row r="37" spans="1:15" ht="13.5">
      <c r="A37" s="92" t="s">
        <v>27</v>
      </c>
      <c r="B37" s="302"/>
      <c r="C37" s="303"/>
      <c r="D37" s="93"/>
      <c r="F37" s="98" t="s">
        <v>27</v>
      </c>
      <c r="G37" s="302"/>
      <c r="H37" s="303"/>
      <c r="I37" s="93"/>
      <c r="J37" s="350"/>
      <c r="K37" s="351"/>
      <c r="L37" s="352"/>
      <c r="M37" s="302"/>
      <c r="N37" s="303"/>
      <c r="O37" s="100"/>
    </row>
    <row r="38" spans="1:15" ht="13.5">
      <c r="A38" s="92" t="s">
        <v>28</v>
      </c>
      <c r="B38" s="302"/>
      <c r="C38" s="303"/>
      <c r="D38" s="93"/>
      <c r="F38" s="98" t="s">
        <v>28</v>
      </c>
      <c r="G38" s="302"/>
      <c r="H38" s="303"/>
      <c r="I38" s="93"/>
      <c r="J38" s="350"/>
      <c r="K38" s="351"/>
      <c r="L38" s="352"/>
      <c r="M38" s="302"/>
      <c r="N38" s="303"/>
      <c r="O38" s="100"/>
    </row>
    <row r="39" spans="1:15" ht="13.5">
      <c r="A39" s="92" t="s">
        <v>29</v>
      </c>
      <c r="B39" s="302"/>
      <c r="C39" s="303"/>
      <c r="D39" s="93"/>
      <c r="F39" s="98" t="s">
        <v>29</v>
      </c>
      <c r="G39" s="313"/>
      <c r="H39" s="313"/>
      <c r="I39" s="93"/>
      <c r="J39" s="353"/>
      <c r="K39" s="348"/>
      <c r="L39" s="354"/>
      <c r="M39" s="302"/>
      <c r="N39" s="303"/>
      <c r="O39" s="100"/>
    </row>
    <row r="40" spans="1:15" ht="13.5">
      <c r="A40" s="94" t="s">
        <v>30</v>
      </c>
      <c r="B40" s="320"/>
      <c r="C40" s="320"/>
      <c r="D40" s="95"/>
      <c r="F40" s="98" t="s">
        <v>30</v>
      </c>
      <c r="G40" s="357"/>
      <c r="H40" s="358"/>
      <c r="I40" s="95"/>
      <c r="J40" s="355"/>
      <c r="K40" s="355"/>
      <c r="L40" s="356"/>
      <c r="M40" s="320"/>
      <c r="N40" s="320"/>
      <c r="O40" s="101"/>
    </row>
    <row r="43" spans="1:15" ht="13.5">
      <c r="A43" s="321" t="s">
        <v>79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</row>
  </sheetData>
  <sheetProtection selectLockedCells="1" selectUnlockedCells="1"/>
  <mergeCells count="110">
    <mergeCell ref="B40:C40"/>
    <mergeCell ref="G40:H40"/>
    <mergeCell ref="J40:L40"/>
    <mergeCell ref="M40:N40"/>
    <mergeCell ref="B38:C38"/>
    <mergeCell ref="G38:H38"/>
    <mergeCell ref="J38:L38"/>
    <mergeCell ref="M38:N38"/>
    <mergeCell ref="B39:C39"/>
    <mergeCell ref="G39:H39"/>
    <mergeCell ref="J39:L39"/>
    <mergeCell ref="M39:N39"/>
    <mergeCell ref="B36:C36"/>
    <mergeCell ref="G36:H36"/>
    <mergeCell ref="J36:L36"/>
    <mergeCell ref="M36:N36"/>
    <mergeCell ref="B37:C37"/>
    <mergeCell ref="G37:H37"/>
    <mergeCell ref="J37:L37"/>
    <mergeCell ref="M37:N37"/>
    <mergeCell ref="B34:C34"/>
    <mergeCell ref="G34:H34"/>
    <mergeCell ref="J34:L34"/>
    <mergeCell ref="M34:N34"/>
    <mergeCell ref="B35:C35"/>
    <mergeCell ref="G35:H35"/>
    <mergeCell ref="J35:L35"/>
    <mergeCell ref="M35:N35"/>
    <mergeCell ref="A30:D30"/>
    <mergeCell ref="B32:C32"/>
    <mergeCell ref="F32:I32"/>
    <mergeCell ref="M32:N32"/>
    <mergeCell ref="B33:C33"/>
    <mergeCell ref="G33:H33"/>
    <mergeCell ref="J33:L33"/>
    <mergeCell ref="M33:N33"/>
    <mergeCell ref="B26:C26"/>
    <mergeCell ref="G26:H26"/>
    <mergeCell ref="J26:L26"/>
    <mergeCell ref="M26:N26"/>
    <mergeCell ref="B27:C27"/>
    <mergeCell ref="G27:H27"/>
    <mergeCell ref="J27:L27"/>
    <mergeCell ref="M27:N27"/>
    <mergeCell ref="B25:C25"/>
    <mergeCell ref="G25:H25"/>
    <mergeCell ref="J25:L25"/>
    <mergeCell ref="M25:N25"/>
    <mergeCell ref="B24:C24"/>
    <mergeCell ref="G24:H24"/>
    <mergeCell ref="J24:L24"/>
    <mergeCell ref="M24:N24"/>
    <mergeCell ref="B23:C23"/>
    <mergeCell ref="G23:H23"/>
    <mergeCell ref="J23:L23"/>
    <mergeCell ref="M23:N23"/>
    <mergeCell ref="B22:C22"/>
    <mergeCell ref="G22:H22"/>
    <mergeCell ref="J22:L22"/>
    <mergeCell ref="M22:N22"/>
    <mergeCell ref="B20:C20"/>
    <mergeCell ref="G20:H20"/>
    <mergeCell ref="J20:L20"/>
    <mergeCell ref="M20:N20"/>
    <mergeCell ref="B21:C21"/>
    <mergeCell ref="G21:H21"/>
    <mergeCell ref="J21:L21"/>
    <mergeCell ref="M21:N21"/>
    <mergeCell ref="J13:L13"/>
    <mergeCell ref="M13:N13"/>
    <mergeCell ref="B13:C13"/>
    <mergeCell ref="G13:H13"/>
    <mergeCell ref="J14:L14"/>
    <mergeCell ref="M14:N14"/>
    <mergeCell ref="A17:D17"/>
    <mergeCell ref="B19:C19"/>
    <mergeCell ref="F19:I19"/>
    <mergeCell ref="M19:N19"/>
    <mergeCell ref="J12:L12"/>
    <mergeCell ref="M12:N12"/>
    <mergeCell ref="B12:C12"/>
    <mergeCell ref="G12:H12"/>
    <mergeCell ref="B14:C14"/>
    <mergeCell ref="G14:H14"/>
    <mergeCell ref="J7:L7"/>
    <mergeCell ref="M7:N7"/>
    <mergeCell ref="J10:L10"/>
    <mergeCell ref="M10:N10"/>
    <mergeCell ref="J8:L8"/>
    <mergeCell ref="M8:N8"/>
    <mergeCell ref="J9:L9"/>
    <mergeCell ref="M9:N9"/>
    <mergeCell ref="B10:C10"/>
    <mergeCell ref="G10:H10"/>
    <mergeCell ref="B11:C11"/>
    <mergeCell ref="G11:H11"/>
    <mergeCell ref="B8:C8"/>
    <mergeCell ref="G8:H8"/>
    <mergeCell ref="B9:C9"/>
    <mergeCell ref="G9:H9"/>
    <mergeCell ref="A43:O43"/>
    <mergeCell ref="A1:O2"/>
    <mergeCell ref="A4:D4"/>
    <mergeCell ref="B6:C6"/>
    <mergeCell ref="F6:I6"/>
    <mergeCell ref="M6:N6"/>
    <mergeCell ref="J11:L11"/>
    <mergeCell ref="M11:N11"/>
    <mergeCell ref="B7:C7"/>
    <mergeCell ref="G7:H7"/>
  </mergeCells>
  <printOptions horizontalCentered="1"/>
  <pageMargins left="0.4" right="0.3298611111111111" top="0.9840277777777777" bottom="0.9840277777777777" header="0.5118055555555555" footer="0.5118055555555555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zoomScalePageLayoutView="0" workbookViewId="0" topLeftCell="A1">
      <selection activeCell="A4" sqref="A4:N4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20.8515625" style="2" customWidth="1"/>
    <col min="4" max="4" width="11.00390625" style="2" customWidth="1"/>
    <col min="5" max="5" width="11.57421875" style="2" customWidth="1"/>
    <col min="6" max="6" width="11.8515625" style="2" customWidth="1"/>
    <col min="7" max="8" width="15.140625" style="2" customWidth="1"/>
    <col min="9" max="9" width="12.140625" style="2" bestFit="1" customWidth="1"/>
    <col min="10" max="11" width="17.7109375" style="2" customWidth="1"/>
    <col min="12" max="13" width="9.140625" style="2" customWidth="1"/>
    <col min="14" max="14" width="28.8515625" style="2" customWidth="1"/>
    <col min="15" max="16384" width="9.140625" style="2" customWidth="1"/>
  </cols>
  <sheetData>
    <row r="1" spans="1:14" ht="12.75" customHeight="1">
      <c r="A1" s="379" t="s">
        <v>113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3.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4" spans="1:14" ht="19.5">
      <c r="A4" s="380" t="s">
        <v>54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ht="13.5" thickBot="1"/>
    <row r="6" spans="1:4" s="15" customFormat="1" ht="13.5" thickBot="1">
      <c r="A6" s="293" t="s">
        <v>109</v>
      </c>
      <c r="B6" s="293"/>
      <c r="C6" s="293"/>
      <c r="D6" s="293"/>
    </row>
    <row r="7" spans="4:14" ht="13.5">
      <c r="D7" s="1" t="s">
        <v>60</v>
      </c>
      <c r="I7" s="175" t="s">
        <v>86</v>
      </c>
      <c r="J7" s="239" t="s">
        <v>85</v>
      </c>
      <c r="K7" s="240"/>
      <c r="L7" s="371" t="s">
        <v>88</v>
      </c>
      <c r="M7" s="372"/>
      <c r="N7" s="372"/>
    </row>
    <row r="8" spans="2:14" ht="14.25">
      <c r="B8" s="366" t="s">
        <v>21</v>
      </c>
      <c r="C8" s="366"/>
      <c r="D8" s="1" t="s">
        <v>112</v>
      </c>
      <c r="E8" s="42" t="s">
        <v>34</v>
      </c>
      <c r="F8" s="42" t="s">
        <v>35</v>
      </c>
      <c r="G8" s="15" t="s">
        <v>49</v>
      </c>
      <c r="H8" s="42" t="s">
        <v>50</v>
      </c>
      <c r="I8" s="176" t="s">
        <v>84</v>
      </c>
      <c r="J8" s="118" t="s">
        <v>51</v>
      </c>
      <c r="K8" s="119" t="s">
        <v>52</v>
      </c>
      <c r="L8" s="367" t="s">
        <v>87</v>
      </c>
      <c r="M8" s="367"/>
      <c r="N8" s="367"/>
    </row>
    <row r="9" spans="1:14" ht="13.5">
      <c r="A9" s="126" t="s">
        <v>23</v>
      </c>
      <c r="B9" s="237"/>
      <c r="C9" s="238"/>
      <c r="D9" s="127"/>
      <c r="E9" s="128"/>
      <c r="F9" s="128"/>
      <c r="G9" s="128"/>
      <c r="H9" s="128"/>
      <c r="I9" s="129"/>
      <c r="J9" s="130"/>
      <c r="K9" s="130"/>
      <c r="L9" s="381"/>
      <c r="M9" s="382"/>
      <c r="N9" s="382"/>
    </row>
    <row r="10" spans="1:14" ht="13.5">
      <c r="A10" s="131" t="s">
        <v>24</v>
      </c>
      <c r="B10" s="231"/>
      <c r="C10" s="232"/>
      <c r="D10" s="132"/>
      <c r="E10" s="133"/>
      <c r="F10" s="133"/>
      <c r="G10" s="133"/>
      <c r="H10" s="134"/>
      <c r="I10" s="135"/>
      <c r="J10" s="136"/>
      <c r="K10" s="136"/>
      <c r="L10" s="375"/>
      <c r="M10" s="376"/>
      <c r="N10" s="376"/>
    </row>
    <row r="11" spans="1:14" ht="13.5">
      <c r="A11" s="131" t="s">
        <v>25</v>
      </c>
      <c r="B11" s="231"/>
      <c r="C11" s="232"/>
      <c r="D11" s="132"/>
      <c r="E11" s="133"/>
      <c r="F11" s="133"/>
      <c r="G11" s="134"/>
      <c r="H11" s="133"/>
      <c r="I11" s="137"/>
      <c r="J11" s="136"/>
      <c r="K11" s="136"/>
      <c r="L11" s="373"/>
      <c r="M11" s="374"/>
      <c r="N11" s="374"/>
    </row>
    <row r="12" spans="1:14" ht="13.5">
      <c r="A12" s="131" t="s">
        <v>26</v>
      </c>
      <c r="B12" s="231"/>
      <c r="C12" s="232"/>
      <c r="D12" s="132"/>
      <c r="E12" s="133"/>
      <c r="F12" s="133"/>
      <c r="G12" s="134"/>
      <c r="H12" s="134"/>
      <c r="I12" s="135"/>
      <c r="J12" s="136"/>
      <c r="K12" s="136"/>
      <c r="L12" s="373"/>
      <c r="M12" s="374"/>
      <c r="N12" s="374"/>
    </row>
    <row r="13" spans="1:14" ht="13.5">
      <c r="A13" s="131" t="s">
        <v>27</v>
      </c>
      <c r="B13" s="231"/>
      <c r="C13" s="232"/>
      <c r="D13" s="132"/>
      <c r="E13" s="133"/>
      <c r="F13" s="133"/>
      <c r="G13" s="134"/>
      <c r="H13" s="134"/>
      <c r="I13" s="135"/>
      <c r="J13" s="136"/>
      <c r="K13" s="136"/>
      <c r="L13" s="373"/>
      <c r="M13" s="374"/>
      <c r="N13" s="374"/>
    </row>
    <row r="14" spans="1:14" ht="13.5">
      <c r="A14" s="131" t="s">
        <v>28</v>
      </c>
      <c r="B14" s="231"/>
      <c r="C14" s="232"/>
      <c r="D14" s="132"/>
      <c r="E14" s="133"/>
      <c r="F14" s="133"/>
      <c r="G14" s="134"/>
      <c r="H14" s="134"/>
      <c r="I14" s="135"/>
      <c r="J14" s="136"/>
      <c r="K14" s="136"/>
      <c r="L14" s="373"/>
      <c r="M14" s="374"/>
      <c r="N14" s="374"/>
    </row>
    <row r="15" spans="1:15" ht="13.5">
      <c r="A15" s="131" t="s">
        <v>29</v>
      </c>
      <c r="B15" s="234"/>
      <c r="C15" s="234"/>
      <c r="D15" s="132"/>
      <c r="E15" s="133"/>
      <c r="F15" s="133"/>
      <c r="G15" s="134"/>
      <c r="H15" s="134"/>
      <c r="I15" s="135"/>
      <c r="J15" s="136"/>
      <c r="K15" s="136"/>
      <c r="L15" s="373"/>
      <c r="M15" s="374"/>
      <c r="N15" s="374"/>
      <c r="O15" s="83"/>
    </row>
    <row r="16" spans="1:15" ht="13.5">
      <c r="A16" s="138" t="s">
        <v>30</v>
      </c>
      <c r="B16" s="242"/>
      <c r="C16" s="242"/>
      <c r="D16" s="139"/>
      <c r="E16" s="140"/>
      <c r="F16" s="140"/>
      <c r="G16" s="179"/>
      <c r="H16" s="179"/>
      <c r="I16" s="141"/>
      <c r="J16" s="142"/>
      <c r="K16" s="142"/>
      <c r="L16" s="362"/>
      <c r="M16" s="363"/>
      <c r="N16" s="364"/>
      <c r="O16" s="83"/>
    </row>
    <row r="17" spans="5:15" ht="33.75" customHeight="1" thickBot="1">
      <c r="E17" s="84"/>
      <c r="F17" s="84"/>
      <c r="G17" s="84"/>
      <c r="H17" s="84"/>
      <c r="I17" s="84"/>
      <c r="L17" s="86"/>
      <c r="M17" s="86"/>
      <c r="N17" s="87"/>
      <c r="O17" s="83"/>
    </row>
    <row r="18" spans="1:15" ht="13.5" thickBot="1">
      <c r="A18" s="294" t="s">
        <v>110</v>
      </c>
      <c r="B18" s="294"/>
      <c r="C18" s="294"/>
      <c r="D18" s="294"/>
      <c r="E18" s="84"/>
      <c r="F18" s="84"/>
      <c r="G18" s="84"/>
      <c r="H18" s="84"/>
      <c r="I18" s="84"/>
      <c r="L18" s="86"/>
      <c r="M18" s="86"/>
      <c r="N18" s="87"/>
      <c r="O18" s="83"/>
    </row>
    <row r="19" spans="4:15" ht="13.5">
      <c r="D19" s="1" t="s">
        <v>60</v>
      </c>
      <c r="E19" s="84"/>
      <c r="F19" s="84"/>
      <c r="G19" s="84"/>
      <c r="H19" s="84"/>
      <c r="I19" s="121" t="s">
        <v>86</v>
      </c>
      <c r="J19" s="214" t="s">
        <v>85</v>
      </c>
      <c r="K19" s="215"/>
      <c r="L19" s="371" t="s">
        <v>88</v>
      </c>
      <c r="M19" s="372"/>
      <c r="N19" s="372"/>
      <c r="O19" s="83"/>
    </row>
    <row r="20" spans="2:15" ht="14.25">
      <c r="B20" s="366" t="s">
        <v>21</v>
      </c>
      <c r="C20" s="366"/>
      <c r="D20" s="1" t="s">
        <v>112</v>
      </c>
      <c r="E20" s="42" t="s">
        <v>34</v>
      </c>
      <c r="F20" s="42" t="s">
        <v>35</v>
      </c>
      <c r="G20" s="15" t="s">
        <v>49</v>
      </c>
      <c r="H20" s="42" t="s">
        <v>50</v>
      </c>
      <c r="I20" s="120" t="s">
        <v>84</v>
      </c>
      <c r="J20" s="122" t="s">
        <v>51</v>
      </c>
      <c r="K20" s="123" t="s">
        <v>52</v>
      </c>
      <c r="L20" s="367" t="s">
        <v>87</v>
      </c>
      <c r="M20" s="367"/>
      <c r="N20" s="367"/>
      <c r="O20" s="83"/>
    </row>
    <row r="21" spans="1:15" ht="13.5">
      <c r="A21" s="187" t="s">
        <v>23</v>
      </c>
      <c r="B21" s="224"/>
      <c r="C21" s="225"/>
      <c r="D21" s="184"/>
      <c r="E21" s="144"/>
      <c r="F21" s="144"/>
      <c r="G21" s="145"/>
      <c r="H21" s="160"/>
      <c r="I21" s="166"/>
      <c r="J21" s="169"/>
      <c r="K21" s="170"/>
      <c r="L21" s="378"/>
      <c r="M21" s="369"/>
      <c r="N21" s="370"/>
      <c r="O21" s="83"/>
    </row>
    <row r="22" spans="1:15" ht="13.5">
      <c r="A22" s="188" t="s">
        <v>24</v>
      </c>
      <c r="B22" s="251"/>
      <c r="C22" s="252"/>
      <c r="D22" s="185"/>
      <c r="E22" s="147"/>
      <c r="F22" s="147"/>
      <c r="G22" s="148"/>
      <c r="H22" s="161"/>
      <c r="I22" s="167"/>
      <c r="J22" s="171"/>
      <c r="K22" s="172"/>
      <c r="L22" s="377"/>
      <c r="M22" s="360"/>
      <c r="N22" s="361"/>
      <c r="O22" s="83"/>
    </row>
    <row r="23" spans="1:15" ht="13.5">
      <c r="A23" s="188" t="s">
        <v>25</v>
      </c>
      <c r="B23" s="222"/>
      <c r="C23" s="222"/>
      <c r="D23" s="185"/>
      <c r="E23" s="147"/>
      <c r="F23" s="147"/>
      <c r="G23" s="148"/>
      <c r="H23" s="161"/>
      <c r="I23" s="167"/>
      <c r="J23" s="171"/>
      <c r="K23" s="172"/>
      <c r="L23" s="377"/>
      <c r="M23" s="360"/>
      <c r="N23" s="361"/>
      <c r="O23" s="83"/>
    </row>
    <row r="24" spans="1:15" ht="13.5">
      <c r="A24" s="188" t="s">
        <v>26</v>
      </c>
      <c r="B24" s="222"/>
      <c r="C24" s="222"/>
      <c r="D24" s="185"/>
      <c r="E24" s="147"/>
      <c r="F24" s="147"/>
      <c r="G24" s="148"/>
      <c r="H24" s="161"/>
      <c r="I24" s="167"/>
      <c r="J24" s="171"/>
      <c r="K24" s="172"/>
      <c r="L24" s="377"/>
      <c r="M24" s="360"/>
      <c r="N24" s="361"/>
      <c r="O24" s="83"/>
    </row>
    <row r="25" spans="1:15" ht="13.5">
      <c r="A25" s="188" t="s">
        <v>27</v>
      </c>
      <c r="B25" s="222"/>
      <c r="C25" s="222"/>
      <c r="D25" s="185"/>
      <c r="E25" s="147"/>
      <c r="F25" s="147"/>
      <c r="G25" s="148"/>
      <c r="H25" s="161"/>
      <c r="I25" s="167"/>
      <c r="J25" s="171"/>
      <c r="K25" s="172"/>
      <c r="L25" s="359"/>
      <c r="M25" s="360"/>
      <c r="N25" s="361"/>
      <c r="O25" s="83"/>
    </row>
    <row r="26" spans="1:15" ht="13.5">
      <c r="A26" s="188" t="s">
        <v>28</v>
      </c>
      <c r="B26" s="222"/>
      <c r="C26" s="222"/>
      <c r="D26" s="185"/>
      <c r="E26" s="147"/>
      <c r="F26" s="147"/>
      <c r="G26" s="148"/>
      <c r="H26" s="161"/>
      <c r="I26" s="167"/>
      <c r="J26" s="171"/>
      <c r="K26" s="172"/>
      <c r="L26" s="359"/>
      <c r="M26" s="360"/>
      <c r="N26" s="361"/>
      <c r="O26" s="83"/>
    </row>
    <row r="27" spans="1:15" ht="13.5">
      <c r="A27" s="188" t="s">
        <v>29</v>
      </c>
      <c r="B27" s="245"/>
      <c r="C27" s="246"/>
      <c r="D27" s="185"/>
      <c r="E27" s="147"/>
      <c r="F27" s="147"/>
      <c r="G27" s="148"/>
      <c r="H27" s="161"/>
      <c r="I27" s="167"/>
      <c r="J27" s="171"/>
      <c r="K27" s="172"/>
      <c r="L27" s="359"/>
      <c r="M27" s="360"/>
      <c r="N27" s="361"/>
      <c r="O27" s="83"/>
    </row>
    <row r="28" spans="1:15" ht="13.5">
      <c r="A28" s="189" t="s">
        <v>30</v>
      </c>
      <c r="B28" s="247"/>
      <c r="C28" s="248"/>
      <c r="D28" s="186"/>
      <c r="E28" s="150"/>
      <c r="F28" s="150"/>
      <c r="G28" s="151"/>
      <c r="H28" s="162"/>
      <c r="I28" s="168"/>
      <c r="J28" s="173"/>
      <c r="K28" s="174"/>
      <c r="L28" s="362"/>
      <c r="M28" s="363"/>
      <c r="N28" s="364"/>
      <c r="O28" s="83"/>
    </row>
    <row r="29" spans="5:15" ht="33.75" customHeight="1" thickBot="1">
      <c r="E29" s="84"/>
      <c r="F29" s="84"/>
      <c r="G29" s="84"/>
      <c r="H29" s="84"/>
      <c r="I29" s="84"/>
      <c r="L29" s="86"/>
      <c r="M29" s="86"/>
      <c r="N29" s="87"/>
      <c r="O29" s="83"/>
    </row>
    <row r="30" spans="1:15" ht="13.5" thickBot="1">
      <c r="A30" s="365" t="s">
        <v>111</v>
      </c>
      <c r="B30" s="365"/>
      <c r="C30" s="365"/>
      <c r="D30" s="365"/>
      <c r="E30" s="84"/>
      <c r="F30" s="84"/>
      <c r="G30" s="84"/>
      <c r="H30" s="84"/>
      <c r="I30" s="84"/>
      <c r="L30" s="86"/>
      <c r="M30" s="86"/>
      <c r="N30" s="87"/>
      <c r="O30" s="83"/>
    </row>
    <row r="31" spans="4:15" ht="13.5">
      <c r="D31" s="1" t="s">
        <v>60</v>
      </c>
      <c r="E31" s="84"/>
      <c r="F31" s="84"/>
      <c r="G31" s="84"/>
      <c r="H31" s="84"/>
      <c r="I31" s="124" t="s">
        <v>86</v>
      </c>
      <c r="J31" s="216" t="s">
        <v>85</v>
      </c>
      <c r="K31" s="217"/>
      <c r="L31" s="371" t="s">
        <v>88</v>
      </c>
      <c r="M31" s="372"/>
      <c r="N31" s="372"/>
      <c r="O31" s="83"/>
    </row>
    <row r="32" spans="2:15" ht="14.25">
      <c r="B32" s="366" t="s">
        <v>21</v>
      </c>
      <c r="C32" s="366"/>
      <c r="D32" s="1" t="s">
        <v>112</v>
      </c>
      <c r="E32" s="42" t="s">
        <v>34</v>
      </c>
      <c r="F32" s="42" t="s">
        <v>35</v>
      </c>
      <c r="G32" s="15" t="s">
        <v>49</v>
      </c>
      <c r="H32" s="42" t="s">
        <v>50</v>
      </c>
      <c r="I32" s="125" t="s">
        <v>84</v>
      </c>
      <c r="J32" s="152" t="s">
        <v>51</v>
      </c>
      <c r="K32" s="153" t="s">
        <v>52</v>
      </c>
      <c r="L32" s="367" t="s">
        <v>87</v>
      </c>
      <c r="M32" s="367"/>
      <c r="N32" s="367"/>
      <c r="O32" s="83"/>
    </row>
    <row r="33" spans="1:15" ht="13.5">
      <c r="A33" s="190" t="s">
        <v>23</v>
      </c>
      <c r="B33" s="254"/>
      <c r="C33" s="254"/>
      <c r="D33" s="143"/>
      <c r="E33" s="144"/>
      <c r="F33" s="144"/>
      <c r="G33" s="145"/>
      <c r="H33" s="160"/>
      <c r="I33" s="163"/>
      <c r="J33" s="154"/>
      <c r="K33" s="155"/>
      <c r="L33" s="368"/>
      <c r="M33" s="369"/>
      <c r="N33" s="370"/>
      <c r="O33" s="83"/>
    </row>
    <row r="34" spans="1:15" ht="13.5">
      <c r="A34" s="191" t="s">
        <v>24</v>
      </c>
      <c r="B34" s="249"/>
      <c r="C34" s="249"/>
      <c r="D34" s="146"/>
      <c r="E34" s="147"/>
      <c r="F34" s="147"/>
      <c r="G34" s="148"/>
      <c r="H34" s="161"/>
      <c r="I34" s="164"/>
      <c r="J34" s="156"/>
      <c r="K34" s="157"/>
      <c r="L34" s="359"/>
      <c r="M34" s="360"/>
      <c r="N34" s="361"/>
      <c r="O34" s="83"/>
    </row>
    <row r="35" spans="1:15" ht="13.5">
      <c r="A35" s="191" t="s">
        <v>25</v>
      </c>
      <c r="B35" s="249"/>
      <c r="C35" s="249"/>
      <c r="D35" s="146"/>
      <c r="E35" s="147"/>
      <c r="F35" s="147"/>
      <c r="G35" s="148"/>
      <c r="H35" s="161"/>
      <c r="I35" s="164"/>
      <c r="J35" s="156"/>
      <c r="K35" s="157"/>
      <c r="L35" s="359"/>
      <c r="M35" s="360"/>
      <c r="N35" s="361"/>
      <c r="O35" s="83"/>
    </row>
    <row r="36" spans="1:15" ht="13.5">
      <c r="A36" s="191" t="s">
        <v>26</v>
      </c>
      <c r="B36" s="226"/>
      <c r="C36" s="227"/>
      <c r="D36" s="146"/>
      <c r="E36" s="147"/>
      <c r="F36" s="147"/>
      <c r="G36" s="148"/>
      <c r="H36" s="161"/>
      <c r="I36" s="164"/>
      <c r="J36" s="156"/>
      <c r="K36" s="157"/>
      <c r="L36" s="359"/>
      <c r="M36" s="360"/>
      <c r="N36" s="361"/>
      <c r="O36" s="83"/>
    </row>
    <row r="37" spans="1:15" ht="13.5">
      <c r="A37" s="191" t="s">
        <v>27</v>
      </c>
      <c r="B37" s="226"/>
      <c r="C37" s="227"/>
      <c r="D37" s="146"/>
      <c r="E37" s="147"/>
      <c r="F37" s="147"/>
      <c r="G37" s="148"/>
      <c r="H37" s="161"/>
      <c r="I37" s="164"/>
      <c r="J37" s="156"/>
      <c r="K37" s="157"/>
      <c r="L37" s="359"/>
      <c r="M37" s="360"/>
      <c r="N37" s="361"/>
      <c r="O37" s="83"/>
    </row>
    <row r="38" spans="1:15" ht="13.5">
      <c r="A38" s="191" t="s">
        <v>28</v>
      </c>
      <c r="B38" s="226"/>
      <c r="C38" s="227"/>
      <c r="D38" s="146"/>
      <c r="E38" s="147"/>
      <c r="F38" s="147"/>
      <c r="G38" s="148"/>
      <c r="H38" s="161"/>
      <c r="I38" s="164"/>
      <c r="J38" s="156"/>
      <c r="K38" s="157"/>
      <c r="L38" s="359"/>
      <c r="M38" s="360"/>
      <c r="N38" s="361"/>
      <c r="O38" s="83"/>
    </row>
    <row r="39" spans="1:15" ht="13.5">
      <c r="A39" s="191" t="s">
        <v>29</v>
      </c>
      <c r="B39" s="226"/>
      <c r="C39" s="227"/>
      <c r="D39" s="146"/>
      <c r="E39" s="147"/>
      <c r="F39" s="147"/>
      <c r="G39" s="148"/>
      <c r="H39" s="161"/>
      <c r="I39" s="164"/>
      <c r="J39" s="156"/>
      <c r="K39" s="157"/>
      <c r="L39" s="359"/>
      <c r="M39" s="360"/>
      <c r="N39" s="361"/>
      <c r="O39" s="83"/>
    </row>
    <row r="40" spans="1:15" ht="13.5">
      <c r="A40" s="192" t="s">
        <v>30</v>
      </c>
      <c r="B40" s="255"/>
      <c r="C40" s="255"/>
      <c r="D40" s="149"/>
      <c r="E40" s="150"/>
      <c r="F40" s="150"/>
      <c r="G40" s="151"/>
      <c r="H40" s="162"/>
      <c r="I40" s="165"/>
      <c r="J40" s="158"/>
      <c r="K40" s="159"/>
      <c r="L40" s="362"/>
      <c r="M40" s="363"/>
      <c r="N40" s="364"/>
      <c r="O40" s="83"/>
    </row>
    <row r="41" spans="5:15" ht="13.5">
      <c r="E41" s="84"/>
      <c r="F41" s="84"/>
      <c r="G41" s="84"/>
      <c r="H41" s="84"/>
      <c r="I41" s="84"/>
      <c r="N41" s="83"/>
      <c r="O41" s="83"/>
    </row>
    <row r="42" spans="5:15" ht="13.5" thickBot="1">
      <c r="E42" s="84"/>
      <c r="F42" s="84"/>
      <c r="G42" s="84"/>
      <c r="H42" s="84"/>
      <c r="I42" s="84"/>
      <c r="N42" s="83"/>
      <c r="O42" s="83"/>
    </row>
    <row r="43" spans="1:4" ht="13.5" thickBot="1">
      <c r="A43" s="383" t="s">
        <v>47</v>
      </c>
      <c r="B43" s="383"/>
      <c r="C43" s="383"/>
      <c r="D43" s="383"/>
    </row>
    <row r="45" spans="2:6" ht="14.25">
      <c r="B45" s="85" t="s">
        <v>96</v>
      </c>
      <c r="F45" s="56"/>
    </row>
    <row r="46" spans="2:6" ht="14.25">
      <c r="B46" s="85" t="s">
        <v>97</v>
      </c>
      <c r="F46" s="56"/>
    </row>
    <row r="47" ht="14.25">
      <c r="B47" s="85" t="s">
        <v>98</v>
      </c>
    </row>
    <row r="48" ht="14.25">
      <c r="B48" s="85" t="s">
        <v>99</v>
      </c>
    </row>
    <row r="49" s="20" customFormat="1" ht="14.25">
      <c r="B49" s="116" t="s">
        <v>101</v>
      </c>
    </row>
    <row r="50" s="20" customFormat="1" ht="14.25">
      <c r="B50" s="116" t="s">
        <v>102</v>
      </c>
    </row>
  </sheetData>
  <sheetProtection selectLockedCells="1" selectUnlockedCells="1"/>
  <mergeCells count="66">
    <mergeCell ref="L28:N28"/>
    <mergeCell ref="B15:C15"/>
    <mergeCell ref="B22:C22"/>
    <mergeCell ref="B27:C27"/>
    <mergeCell ref="B16:C16"/>
    <mergeCell ref="A18:D18"/>
    <mergeCell ref="L23:N23"/>
    <mergeCell ref="B20:C20"/>
    <mergeCell ref="L16:N16"/>
    <mergeCell ref="B26:C26"/>
    <mergeCell ref="B10:C10"/>
    <mergeCell ref="B11:C11"/>
    <mergeCell ref="B12:C12"/>
    <mergeCell ref="B13:C13"/>
    <mergeCell ref="B14:C14"/>
    <mergeCell ref="A43:D43"/>
    <mergeCell ref="B28:C28"/>
    <mergeCell ref="B23:C23"/>
    <mergeCell ref="B24:C24"/>
    <mergeCell ref="B25:C25"/>
    <mergeCell ref="A1:N2"/>
    <mergeCell ref="A6:D6"/>
    <mergeCell ref="B8:C8"/>
    <mergeCell ref="L8:N8"/>
    <mergeCell ref="A4:N4"/>
    <mergeCell ref="L9:N9"/>
    <mergeCell ref="B9:C9"/>
    <mergeCell ref="J7:K7"/>
    <mergeCell ref="L7:N7"/>
    <mergeCell ref="L10:N10"/>
    <mergeCell ref="L11:N11"/>
    <mergeCell ref="L12:N12"/>
    <mergeCell ref="L24:N24"/>
    <mergeCell ref="L21:N21"/>
    <mergeCell ref="L22:N22"/>
    <mergeCell ref="L20:N20"/>
    <mergeCell ref="L15:N15"/>
    <mergeCell ref="L27:N27"/>
    <mergeCell ref="L25:N25"/>
    <mergeCell ref="B21:C21"/>
    <mergeCell ref="L26:N26"/>
    <mergeCell ref="L13:N13"/>
    <mergeCell ref="L14:N14"/>
    <mergeCell ref="J19:K19"/>
    <mergeCell ref="L19:N19"/>
    <mergeCell ref="A30:D30"/>
    <mergeCell ref="B32:C32"/>
    <mergeCell ref="L32:N32"/>
    <mergeCell ref="B33:C33"/>
    <mergeCell ref="L33:N33"/>
    <mergeCell ref="B34:C34"/>
    <mergeCell ref="L34:N34"/>
    <mergeCell ref="J31:K31"/>
    <mergeCell ref="L31:N31"/>
    <mergeCell ref="B35:C35"/>
    <mergeCell ref="L35:N35"/>
    <mergeCell ref="B36:C36"/>
    <mergeCell ref="L36:N36"/>
    <mergeCell ref="B37:C37"/>
    <mergeCell ref="L37:N37"/>
    <mergeCell ref="B38:C38"/>
    <mergeCell ref="L38:N38"/>
    <mergeCell ref="B39:C39"/>
    <mergeCell ref="L39:N39"/>
    <mergeCell ref="B40:C40"/>
    <mergeCell ref="L40:N40"/>
  </mergeCells>
  <printOptions horizontalCentered="1"/>
  <pageMargins left="0.3701388888888889" right="0.32013888888888886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 Del Gobbo</cp:lastModifiedBy>
  <cp:lastPrinted>2013-09-04T15:48:28Z</cp:lastPrinted>
  <dcterms:created xsi:type="dcterms:W3CDTF">2011-09-14T15:33:59Z</dcterms:created>
  <dcterms:modified xsi:type="dcterms:W3CDTF">2024-02-18T06:09:04Z</dcterms:modified>
  <cp:category/>
  <cp:version/>
  <cp:contentType/>
  <cp:contentStatus/>
</cp:coreProperties>
</file>